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520" windowHeight="7620" tabRatio="783" activeTab="1"/>
  </bookViews>
  <sheets>
    <sheet name="Základní list" sheetId="1" r:id="rId1"/>
    <sheet name="Výsledková listina" sheetId="2" r:id="rId2"/>
    <sheet name="1. závod (divize)" sheetId="3" state="hidden" r:id="rId3"/>
    <sheet name="2. závod (divize)" sheetId="4" state="hidden" r:id="rId4"/>
  </sheets>
  <definedNames>
    <definedName name="_xlnm._FilterDatabase" localSheetId="1" hidden="1">'Výsledková listina'!$A$8:$T$73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 (divize)'!$A:$A</definedName>
    <definedName name="_xlnm.Print_Titles" localSheetId="3">'2. závod (divize)'!$A:$A</definedName>
    <definedName name="_xlnm.Print_Titles" localSheetId="1">'Výsledková listina'!$6:$8</definedName>
    <definedName name="_xlnm.Print_Area" localSheetId="2">'1. závod (divize)'!$A$1:$AE$21</definedName>
    <definedName name="_xlnm.Print_Area" localSheetId="3">'2. závod (divize)'!$A$1:$AE$19</definedName>
    <definedName name="_xlnm.Print_Area" localSheetId="1">'Výsledková listina'!$A$1:$Q$73</definedName>
    <definedName name="_xlnm.Print_Area" localSheetId="0">'Základní list'!$A$1:$N$44</definedName>
    <definedName name="Příjmení_jméno">'Výsledková listina'!$C$9:$C$71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 (divize)'!#REF!,'1. závod (divize)'!#REF!,'1. závod (divize)'!#REF!,'1. závod (divize)'!#REF!</definedName>
    <definedName name="Z_5AB3ED42_6F34_11D3_9C22_00A0243EF9BD_.wvu.Cols" localSheetId="3" hidden="1">'2. závod (divize)'!#REF!,'2. závod (divize)'!#REF!,'2. závod (divize)'!#REF!,'2. závod (divize)'!#REF!</definedName>
  </definedNames>
  <calcPr fullCalcOnLoad="1"/>
</workbook>
</file>

<file path=xl/sharedStrings.xml><?xml version="1.0" encoding="utf-8"?>
<sst xmlns="http://schemas.openxmlformats.org/spreadsheetml/2006/main" count="409" uniqueCount="149">
  <si>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</si>
  <si>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</si>
  <si>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</si>
  <si>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</si>
  <si>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</si>
  <si>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</si>
  <si>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</si>
  <si>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</si>
  <si>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</si>
  <si>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</si>
  <si>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</si>
  <si>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</si>
  <si>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</si>
  <si>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</si>
  <si>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</si>
  <si>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</si>
  <si>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</si>
  <si>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</si>
  <si>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</si>
  <si>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</si>
  <si>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</si>
  <si>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</si>
  <si>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</si>
  <si>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</si>
  <si>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</si>
  <si>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</si>
  <si>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</si>
  <si>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</si>
  <si>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</si>
  <si>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</si>
  <si>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</si>
  <si>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</si>
  <si>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</si>
  <si>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</si>
  <si>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</si>
  <si>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</si>
  <si>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</si>
  <si>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</si>
  <si>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Družstvo</t>
  </si>
  <si>
    <t>G</t>
  </si>
  <si>
    <t>Los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</si>
  <si>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</si>
  <si>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</si>
  <si>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</si>
  <si>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</si>
  <si>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</si>
  <si>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</si>
  <si>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</si>
  <si>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</si>
  <si>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</si>
  <si>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</si>
  <si>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</si>
  <si>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</si>
  <si>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</si>
  <si>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</si>
  <si>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</si>
  <si>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</si>
  <si>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</si>
  <si>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</si>
  <si>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</si>
  <si>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</si>
  <si>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</si>
  <si>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</si>
  <si>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</si>
  <si>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</si>
  <si>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</si>
  <si>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</si>
  <si>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</si>
  <si>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</si>
  <si>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</si>
  <si>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</si>
  <si>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Po 2 závodě je třeba vložit troch intelektu: tak jak je to vypočítané tak umisťuje závodníky se stejnými body na stejné místo:</t>
  </si>
  <si>
    <t>Toto odstraním  2 způsoby:</t>
  </si>
  <si>
    <t>1) v automatickém filtru ( to je ta černá malá šipečka u nadpisů sloupců) u Pořadí celkem si zkontroluji číselnou řadu,</t>
  </si>
  <si>
    <t>a když nějaké číslo chybí tak si vyfiltruji předchozí hodnotu ( 2,3,5 vyfiltruji 2) a objeví se mi více závodníků ze stejným pořadí,</t>
  </si>
  <si>
    <t xml:space="preserve">tady rozhodnu na základě CIPS o jejich pořadí. A takto pokračuji do konce. </t>
  </si>
  <si>
    <t>Problém nastane, když někdo chytá jen jeden závod, potom musím postupovat druhým způsobem vždy (jinak mohu)</t>
  </si>
  <si>
    <t>2)</t>
  </si>
  <si>
    <t>V sloupci Q nahradím vzorec: "=KDYŽ(JE.PRÁZDNÉ($K9);"";RANK(P9;P:P;1))" vzorcem"=KDYŽ(JE.TEXT(Q8);1;Q8+1)"</t>
  </si>
  <si>
    <t>Toto rozkopíruji do všech buněk s sloupci se závodníky</t>
  </si>
  <si>
    <t>N (poč) sestupně</t>
  </si>
  <si>
    <t>Potom střídím tabulku podle sloupců (se záhlavím) (Data seřadit)</t>
  </si>
  <si>
    <t>P (BODY) vzestupně</t>
  </si>
  <si>
    <t>O (CIPS) sestupně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</si>
  <si>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</si>
  <si>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</si>
  <si>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</si>
  <si>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</si>
  <si>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</si>
  <si>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I</t>
  </si>
  <si>
    <t>J</t>
  </si>
  <si>
    <t>K</t>
  </si>
  <si>
    <t>L</t>
  </si>
  <si>
    <t>M</t>
  </si>
  <si>
    <t>O</t>
  </si>
  <si>
    <t>P</t>
  </si>
  <si>
    <t>€</t>
  </si>
  <si>
    <t>Zelené označení pro družstva s forhontem.</t>
  </si>
  <si>
    <t>HLAVNÍ PARTNEŘI RYBÁŘSKÉHO SPORTU:</t>
  </si>
  <si>
    <t>Název závodu:</t>
  </si>
  <si>
    <t>Počet juniorů do 25 let (U25,U25Ž)</t>
  </si>
  <si>
    <t>Počet juniorů do 20 let (U20.U20Ž)</t>
  </si>
  <si>
    <t>Počet kadetů do 15 let (U15,U15Ž)</t>
  </si>
  <si>
    <t>Počet žen (U15Ž,U20Ž,U25Ž,Ž)</t>
  </si>
  <si>
    <t>Smitková Tereza</t>
  </si>
  <si>
    <t>U15</t>
  </si>
  <si>
    <t>MO ČRS Plaňany</t>
  </si>
  <si>
    <t>Smitka Antonín</t>
  </si>
  <si>
    <t>Strniště Daniel</t>
  </si>
  <si>
    <t>U15Ž</t>
  </si>
  <si>
    <t>Dvořáček Martin</t>
  </si>
  <si>
    <t>Dědková Anna Marie</t>
  </si>
  <si>
    <t>Hošek Michal</t>
  </si>
  <si>
    <t>MO ČRS Rakovník</t>
  </si>
  <si>
    <t>Linhart Jan</t>
  </si>
  <si>
    <t>MO ČRS Mladá Boleslav</t>
  </si>
  <si>
    <t>Suchý Eduard</t>
  </si>
  <si>
    <t>Červenka Jiří</t>
  </si>
  <si>
    <t>Červenková Jana</t>
  </si>
  <si>
    <t>Vokáč Štěpán</t>
  </si>
  <si>
    <t xml:space="preserve">Hanyk Jakub </t>
  </si>
  <si>
    <t>MO ČRS Nymburk</t>
  </si>
  <si>
    <t>Král Michal</t>
  </si>
  <si>
    <t>6.5.2017</t>
  </si>
  <si>
    <t>7.5.2017</t>
  </si>
  <si>
    <t>Hana Purkrábková</t>
  </si>
  <si>
    <t xml:space="preserve">Středočeská juniorka - jarní kolo - MAVER </t>
  </si>
  <si>
    <t>Pečky - rybník Benešák 411042</t>
  </si>
  <si>
    <t>Strňiště Šimon</t>
  </si>
  <si>
    <t>R2005</t>
  </si>
  <si>
    <t>Vokáč Šimon</t>
  </si>
  <si>
    <t>Szecsenyi Vít</t>
  </si>
  <si>
    <t>Hanyková Eliška</t>
  </si>
  <si>
    <t xml:space="preserve">KP </t>
  </si>
  <si>
    <t>JARO</t>
  </si>
  <si>
    <t>PODZIM</t>
  </si>
  <si>
    <t>Mecl Ondřej</t>
  </si>
  <si>
    <t>Hnátek Štěpán</t>
  </si>
  <si>
    <t>Jílek Denis</t>
  </si>
  <si>
    <t>Vrba David</t>
  </si>
  <si>
    <t>Fuss Eduard</t>
  </si>
  <si>
    <t>Jílková Sára</t>
  </si>
  <si>
    <t>U15Ź</t>
  </si>
  <si>
    <t>Jílková Soňa</t>
  </si>
  <si>
    <t>Šedivý Vojtěch</t>
  </si>
  <si>
    <t>Jílek Michal</t>
  </si>
  <si>
    <t>Houserová Nikola</t>
  </si>
  <si>
    <t>Steinbach Adam</t>
  </si>
  <si>
    <t>NO ČRS Mladá Boleslav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</si>
</sst>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¥€-2]\ #\ ##,000_);[Red]\([$€-2]\ #\ ##,000\)"/>
  </numFmts>
  <fonts count="5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1" fillId="2" borderId="0" applyNumberFormat="0" applyFont="0" applyBorder="0" applyAlignment="0">
      <protection hidden="1" locked="0"/>
    </xf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13" xfId="0" applyFont="1" applyBorder="1" applyAlignment="1" applyProtection="1" quotePrefix="1">
      <alignment horizontal="left" vertical="center" wrapText="1"/>
      <protection hidden="1"/>
    </xf>
    <xf numFmtId="0" fontId="3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3" fontId="3" fillId="0" borderId="19" xfId="0" applyNumberFormat="1" applyFont="1" applyBorder="1" applyAlignment="1" applyProtection="1">
      <alignment horizontal="right" vertical="center" wrapText="1"/>
      <protection hidden="1"/>
    </xf>
    <xf numFmtId="3" fontId="3" fillId="0" borderId="17" xfId="0" applyNumberFormat="1" applyFont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3" fillId="0" borderId="21" xfId="0" applyFont="1" applyBorder="1" applyAlignment="1" applyProtection="1" quotePrefix="1">
      <alignment horizontal="center" vertical="center" wrapText="1"/>
      <protection hidden="1"/>
    </xf>
    <xf numFmtId="0" fontId="3" fillId="0" borderId="22" xfId="0" applyFont="1" applyBorder="1" applyAlignment="1" applyProtection="1" quotePrefix="1">
      <alignment horizontal="center" vertical="center" wrapText="1"/>
      <protection hidden="1"/>
    </xf>
    <xf numFmtId="0" fontId="11" fillId="0" borderId="13" xfId="0" applyFont="1" applyBorder="1" applyAlignment="1" applyProtection="1" quotePrefix="1">
      <alignment horizontal="left" vertical="center" wrapText="1"/>
      <protection hidden="1"/>
    </xf>
    <xf numFmtId="0" fontId="11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8" fillId="0" borderId="23" xfId="0" applyFont="1" applyBorder="1" applyAlignment="1" applyProtection="1">
      <alignment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0" fontId="0" fillId="0" borderId="28" xfId="0" applyBorder="1" applyAlignment="1" applyProtection="1">
      <alignment horizontal="left" vertical="center" wrapText="1"/>
      <protection hidden="1"/>
    </xf>
    <xf numFmtId="3" fontId="8" fillId="0" borderId="17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1" fillId="0" borderId="25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 locked="0"/>
    </xf>
    <xf numFmtId="0" fontId="0" fillId="0" borderId="0" xfId="0" applyAlignment="1" applyProtection="1" quotePrefix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1" fillId="0" borderId="29" xfId="0" applyFont="1" applyFill="1" applyBorder="1" applyAlignment="1" applyProtection="1">
      <alignment vertical="center"/>
      <protection hidden="1"/>
    </xf>
    <xf numFmtId="0" fontId="1" fillId="0" borderId="30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top" wrapText="1" indent="5"/>
      <protection hidden="1" locked="0"/>
    </xf>
    <xf numFmtId="49" fontId="1" fillId="2" borderId="0" xfId="54" applyNumberFormat="1" applyFont="1" applyAlignment="1">
      <alignment/>
      <protection hidden="1" locked="0"/>
    </xf>
    <xf numFmtId="0" fontId="1" fillId="2" borderId="17" xfId="54" applyFont="1" applyBorder="1" applyAlignment="1">
      <alignment horizontal="right" vertical="center"/>
      <protection hidden="1" locked="0"/>
    </xf>
    <xf numFmtId="0" fontId="1" fillId="2" borderId="17" xfId="54" applyFont="1" applyBorder="1" applyAlignment="1">
      <alignment horizontal="left" vertical="center" wrapText="1"/>
      <protection hidden="1" locked="0"/>
    </xf>
    <xf numFmtId="0" fontId="1" fillId="2" borderId="17" xfId="54" applyFont="1" applyBorder="1" applyAlignment="1">
      <alignment horizontal="center" vertical="center" wrapText="1"/>
      <protection hidden="1" locked="0"/>
    </xf>
    <xf numFmtId="0" fontId="14" fillId="2" borderId="24" xfId="54" applyFont="1" applyBorder="1" applyAlignment="1">
      <alignment horizontal="left" vertical="center" wrapText="1"/>
      <protection hidden="1" locked="0"/>
    </xf>
    <xf numFmtId="0" fontId="1" fillId="2" borderId="19" xfId="54" applyFont="1" applyBorder="1" applyAlignment="1">
      <alignment horizontal="center" vertical="center"/>
      <protection hidden="1" locked="0"/>
    </xf>
    <xf numFmtId="0" fontId="1" fillId="2" borderId="17" xfId="54" applyFont="1" applyBorder="1" applyAlignment="1">
      <alignment horizontal="center" vertical="center"/>
      <protection hidden="1" locked="0"/>
    </xf>
    <xf numFmtId="0" fontId="1" fillId="2" borderId="19" xfId="54" applyFont="1" applyBorder="1" applyAlignment="1">
      <alignment horizontal="center" vertical="center" wrapText="1"/>
      <protection hidden="1" locked="0"/>
    </xf>
    <xf numFmtId="0" fontId="1" fillId="2" borderId="17" xfId="54" applyFont="1" applyBorder="1" applyAlignment="1">
      <alignment horizontal="left" vertical="center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49" fontId="1" fillId="2" borderId="0" xfId="54" applyNumberFormat="1" applyFont="1" applyAlignment="1">
      <alignment horizontal="center"/>
      <protection hidden="1" locked="0"/>
    </xf>
    <xf numFmtId="0" fontId="1" fillId="2" borderId="31" xfId="54" applyFont="1" applyBorder="1" applyAlignment="1">
      <alignment horizontal="left" vertical="center" wrapText="1"/>
      <protection hidden="1" locked="0"/>
    </xf>
    <xf numFmtId="0" fontId="1" fillId="2" borderId="31" xfId="54" applyFont="1" applyBorder="1" applyAlignment="1">
      <alignment horizontal="center" vertical="center" wrapText="1"/>
      <protection hidden="1" locked="0"/>
    </xf>
    <xf numFmtId="0" fontId="14" fillId="2" borderId="21" xfId="54" applyFont="1" applyBorder="1" applyAlignment="1">
      <alignment horizontal="left" vertical="center" wrapText="1"/>
      <protection hidden="1" locked="0"/>
    </xf>
    <xf numFmtId="0" fontId="1" fillId="0" borderId="31" xfId="0" applyFont="1" applyFill="1" applyBorder="1" applyAlignment="1" applyProtection="1">
      <alignment horizontal="right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right" vertical="center" wrapText="1"/>
      <protection hidden="1"/>
    </xf>
    <xf numFmtId="0" fontId="1" fillId="0" borderId="31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 applyProtection="1">
      <alignment horizontal="left" vertical="center"/>
      <protection hidden="1"/>
    </xf>
    <xf numFmtId="0" fontId="1" fillId="0" borderId="33" xfId="0" applyFont="1" applyFill="1" applyBorder="1" applyAlignment="1" applyProtection="1">
      <alignment horizontal="left" vertical="center"/>
      <protection hidden="1"/>
    </xf>
    <xf numFmtId="0" fontId="1" fillId="0" borderId="34" xfId="0" applyFont="1" applyFill="1" applyBorder="1" applyAlignment="1" applyProtection="1">
      <alignment horizontal="left" vertical="center"/>
      <protection hidden="1"/>
    </xf>
    <xf numFmtId="0" fontId="1" fillId="0" borderId="35" xfId="0" applyFont="1" applyFill="1" applyBorder="1" applyAlignment="1" applyProtection="1">
      <alignment vertical="center"/>
      <protection hidden="1"/>
    </xf>
    <xf numFmtId="0" fontId="1" fillId="0" borderId="22" xfId="0" applyFont="1" applyFill="1" applyBorder="1" applyAlignment="1" applyProtection="1">
      <alignment vertical="center"/>
      <protection hidden="1"/>
    </xf>
    <xf numFmtId="0" fontId="1" fillId="0" borderId="36" xfId="0" applyFont="1" applyFill="1" applyBorder="1" applyAlignment="1" applyProtection="1">
      <alignment horizontal="left" vertical="center"/>
      <protection hidden="1"/>
    </xf>
    <xf numFmtId="0" fontId="1" fillId="0" borderId="37" xfId="0" applyFont="1" applyFill="1" applyBorder="1" applyAlignment="1" applyProtection="1">
      <alignment vertical="center"/>
      <protection hidden="1" locked="0"/>
    </xf>
    <xf numFmtId="0" fontId="1" fillId="2" borderId="29" xfId="54" applyFont="1" applyBorder="1" applyAlignment="1">
      <alignment horizontal="right" vertical="center"/>
      <protection hidden="1" locked="0"/>
    </xf>
    <xf numFmtId="0" fontId="1" fillId="2" borderId="29" xfId="54" applyFont="1" applyBorder="1" applyAlignment="1">
      <alignment horizontal="left" vertical="center" wrapText="1"/>
      <protection hidden="1" locked="0"/>
    </xf>
    <xf numFmtId="0" fontId="1" fillId="2" borderId="29" xfId="54" applyFont="1" applyBorder="1" applyAlignment="1">
      <alignment horizontal="center" vertical="center" wrapText="1"/>
      <protection hidden="1" locked="0"/>
    </xf>
    <xf numFmtId="0" fontId="14" fillId="2" borderId="30" xfId="54" applyFont="1" applyBorder="1" applyAlignment="1">
      <alignment horizontal="left" vertical="center" wrapText="1"/>
      <protection hidden="1" locked="0"/>
    </xf>
    <xf numFmtId="0" fontId="1" fillId="2" borderId="38" xfId="54" applyFont="1" applyBorder="1" applyAlignment="1">
      <alignment horizontal="center" vertical="center" wrapText="1"/>
      <protection hidden="1" locked="0"/>
    </xf>
    <xf numFmtId="0" fontId="1" fillId="0" borderId="29" xfId="0" applyFont="1" applyFill="1" applyBorder="1" applyAlignment="1" applyProtection="1">
      <alignment horizontal="right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2" borderId="37" xfId="54" applyFont="1" applyBorder="1" applyAlignment="1">
      <alignment horizontal="center" vertical="center" wrapText="1"/>
      <protection hidden="1" locked="0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right" vertical="center" wrapText="1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 locked="0"/>
    </xf>
    <xf numFmtId="0" fontId="1" fillId="0" borderId="40" xfId="0" applyFont="1" applyFill="1" applyBorder="1" applyAlignment="1" applyProtection="1">
      <alignment horizontal="left" vertical="center"/>
      <protection hidden="1"/>
    </xf>
    <xf numFmtId="0" fontId="1" fillId="0" borderId="41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" fillId="0" borderId="42" xfId="0" applyFont="1" applyFill="1" applyBorder="1" applyAlignment="1" applyProtection="1">
      <alignment horizontal="left" vertical="center"/>
      <protection hidden="1"/>
    </xf>
    <xf numFmtId="0" fontId="0" fillId="0" borderId="23" xfId="0" applyFill="1" applyBorder="1" applyAlignment="1" applyProtection="1">
      <alignment horizontal="left"/>
      <protection hidden="1"/>
    </xf>
    <xf numFmtId="0" fontId="1" fillId="33" borderId="17" xfId="54" applyFont="1" applyFill="1" applyBorder="1" applyAlignment="1">
      <alignment horizontal="center" vertical="center" wrapText="1"/>
      <protection hidden="1" locked="0"/>
    </xf>
    <xf numFmtId="0" fontId="1" fillId="34" borderId="17" xfId="54" applyFont="1" applyFill="1" applyBorder="1" applyAlignment="1">
      <alignment horizontal="center" vertical="center" wrapText="1"/>
      <protection hidden="1" locked="0"/>
    </xf>
    <xf numFmtId="0" fontId="1" fillId="35" borderId="17" xfId="54" applyFont="1" applyFill="1" applyBorder="1" applyAlignment="1">
      <alignment horizontal="right" vertical="center"/>
      <protection hidden="1" locked="0"/>
    </xf>
    <xf numFmtId="0" fontId="1" fillId="35" borderId="31" xfId="54" applyFont="1" applyFill="1" applyBorder="1" applyAlignment="1">
      <alignment horizontal="right" vertical="center"/>
      <protection hidden="1" locked="0"/>
    </xf>
    <xf numFmtId="0" fontId="1" fillId="2" borderId="13" xfId="54" applyFont="1" applyBorder="1" applyAlignment="1">
      <alignment horizontal="center" vertical="center" wrapText="1"/>
      <protection hidden="1" locked="0"/>
    </xf>
    <xf numFmtId="0" fontId="1" fillId="0" borderId="27" xfId="0" applyFont="1" applyFill="1" applyBorder="1" applyAlignment="1" applyProtection="1">
      <alignment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 vertical="top" wrapText="1" indent="5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43" xfId="0" applyBorder="1" applyAlignment="1" applyProtection="1">
      <alignment horizontal="left" vertical="center" wrapText="1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28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2" borderId="0" xfId="54" applyFont="1" applyAlignment="1">
      <alignment horizontal="left"/>
      <protection hidden="1" locked="0"/>
    </xf>
    <xf numFmtId="0" fontId="10" fillId="2" borderId="0" xfId="54" applyFont="1" applyAlignment="1">
      <alignment horizontal="left"/>
      <protection hidden="1" locked="0"/>
    </xf>
    <xf numFmtId="0" fontId="1" fillId="2" borderId="0" xfId="0" applyFont="1" applyFill="1" applyAlignment="1" applyProtection="1">
      <alignment horizontal="left"/>
      <protection hidden="1" locked="0"/>
    </xf>
    <xf numFmtId="0" fontId="3" fillId="2" borderId="0" xfId="54" applyFont="1" applyAlignment="1">
      <alignment horizontal="left"/>
      <protection hidden="1" locked="0"/>
    </xf>
    <xf numFmtId="0" fontId="9" fillId="2" borderId="0" xfId="54" applyFont="1" applyAlignment="1">
      <alignment horizontal="left"/>
      <protection hidden="1" locked="0"/>
    </xf>
    <xf numFmtId="0" fontId="13" fillId="0" borderId="37" xfId="0" applyFont="1" applyFill="1" applyBorder="1" applyAlignment="1" applyProtection="1">
      <alignment horizontal="center" vertical="center"/>
      <protection hidden="1"/>
    </xf>
    <xf numFmtId="0" fontId="13" fillId="0" borderId="44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45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right"/>
      <protection hidden="1"/>
    </xf>
    <xf numFmtId="0" fontId="0" fillId="0" borderId="46" xfId="0" applyFill="1" applyBorder="1" applyAlignment="1" applyProtection="1">
      <alignment horizontal="right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1" fillId="0" borderId="47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36" xfId="0" applyFont="1" applyFill="1" applyBorder="1" applyAlignment="1" applyProtection="1">
      <alignment horizontal="center" vertical="center" wrapText="1"/>
      <protection hidden="1"/>
    </xf>
    <xf numFmtId="43" fontId="1" fillId="0" borderId="48" xfId="34" applyFont="1" applyFill="1" applyBorder="1" applyAlignment="1" applyProtection="1">
      <alignment horizontal="center" vertical="center"/>
      <protection hidden="1"/>
    </xf>
    <xf numFmtId="43" fontId="1" fillId="0" borderId="49" xfId="34" applyFont="1" applyFill="1" applyBorder="1" applyAlignment="1" applyProtection="1">
      <alignment horizontal="center" vertical="center"/>
      <protection hidden="1"/>
    </xf>
    <xf numFmtId="43" fontId="1" fillId="0" borderId="17" xfId="34" applyFont="1" applyFill="1" applyBorder="1" applyAlignment="1" applyProtection="1">
      <alignment horizontal="center" vertical="center"/>
      <protection hidden="1"/>
    </xf>
    <xf numFmtId="43" fontId="1" fillId="0" borderId="24" xfId="34" applyFont="1" applyFill="1" applyBorder="1" applyAlignment="1" applyProtection="1">
      <alignment horizontal="center" vertical="center"/>
      <protection hidden="1"/>
    </xf>
    <xf numFmtId="0" fontId="1" fillId="0" borderId="50" xfId="0" applyFont="1" applyFill="1" applyBorder="1" applyAlignment="1" applyProtection="1">
      <alignment horizontal="center" vertical="top"/>
      <protection hidden="1"/>
    </xf>
    <xf numFmtId="0" fontId="1" fillId="0" borderId="48" xfId="0" applyFont="1" applyFill="1" applyBorder="1" applyAlignment="1" applyProtection="1">
      <alignment horizontal="center" vertical="top"/>
      <protection hidden="1"/>
    </xf>
    <xf numFmtId="0" fontId="1" fillId="0" borderId="49" xfId="0" applyFont="1" applyFill="1" applyBorder="1" applyAlignment="1" applyProtection="1">
      <alignment horizontal="center" vertical="top"/>
      <protection hidden="1"/>
    </xf>
    <xf numFmtId="0" fontId="1" fillId="0" borderId="47" xfId="0" applyFont="1" applyFill="1" applyBorder="1" applyAlignment="1" applyProtection="1">
      <alignment horizontal="center" vertical="top"/>
      <protection hidden="1"/>
    </xf>
    <xf numFmtId="0" fontId="1" fillId="0" borderId="51" xfId="0" applyFont="1" applyFill="1" applyBorder="1" applyAlignment="1" applyProtection="1">
      <alignment horizontal="center" vertical="top"/>
      <protection hidden="1"/>
    </xf>
    <xf numFmtId="0" fontId="1" fillId="0" borderId="52" xfId="0" applyFont="1" applyFill="1" applyBorder="1" applyAlignment="1" applyProtection="1">
      <alignment horizontal="center" vertical="top"/>
      <protection hidden="1"/>
    </xf>
    <xf numFmtId="0" fontId="1" fillId="0" borderId="53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yplnit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38</xdr:row>
      <xdr:rowOff>19050</xdr:rowOff>
    </xdr:from>
    <xdr:to>
      <xdr:col>11</xdr:col>
      <xdr:colOff>104775</xdr:colOff>
      <xdr:row>41</xdr:row>
      <xdr:rowOff>95250</xdr:rowOff>
    </xdr:to>
    <xdr:pic>
      <xdr:nvPicPr>
        <xdr:cNvPr id="1" name="Picture 14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343525"/>
          <a:ext cx="2562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5</xdr:row>
      <xdr:rowOff>219075</xdr:rowOff>
    </xdr:from>
    <xdr:to>
      <xdr:col>8</xdr:col>
      <xdr:colOff>323850</xdr:colOff>
      <xdr:row>5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104900"/>
          <a:ext cx="1162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</xdr:row>
      <xdr:rowOff>219075</xdr:rowOff>
    </xdr:from>
    <xdr:to>
      <xdr:col>12</xdr:col>
      <xdr:colOff>447675</xdr:colOff>
      <xdr:row>5</xdr:row>
      <xdr:rowOff>476250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104900"/>
          <a:ext cx="1171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5</xdr:row>
      <xdr:rowOff>219075</xdr:rowOff>
    </xdr:from>
    <xdr:to>
      <xdr:col>16</xdr:col>
      <xdr:colOff>314325</xdr:colOff>
      <xdr:row>5</xdr:row>
      <xdr:rowOff>476250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67575" y="1104900"/>
          <a:ext cx="1447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outlinePr summaryBelow="0"/>
    <pageSetUpPr fitToPage="1"/>
  </sheetPr>
  <dimension ref="A1:N75"/>
  <sheetViews>
    <sheetView showGridLines="0" showZeros="0" view="pageBreakPreview" zoomScaleSheetLayoutView="100" zoomScalePageLayoutView="0" workbookViewId="0" topLeftCell="A10">
      <selection activeCell="J32" sqref="J32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9.625" style="0" bestFit="1" customWidth="1"/>
    <col min="14" max="14" width="11.375" style="0" customWidth="1"/>
  </cols>
  <sheetData>
    <row r="1" spans="1:14" ht="12.75">
      <c r="A1" s="143" t="s">
        <v>20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2.75">
      <c r="A2" s="92"/>
      <c r="B2" s="92"/>
      <c r="C2" s="92"/>
      <c r="D2" s="93" t="s">
        <v>99</v>
      </c>
      <c r="E2" s="149" t="s">
        <v>126</v>
      </c>
      <c r="F2" s="149"/>
      <c r="G2" s="149"/>
      <c r="H2" s="149"/>
      <c r="I2" s="149"/>
      <c r="J2" s="92"/>
      <c r="K2" s="92"/>
      <c r="L2" s="92"/>
      <c r="M2" s="92"/>
      <c r="N2" s="92"/>
    </row>
    <row r="3" spans="3:14" ht="12.75">
      <c r="C3" s="144" t="s">
        <v>7</v>
      </c>
      <c r="D3" s="144"/>
      <c r="E3" s="151" t="s">
        <v>127</v>
      </c>
      <c r="F3" s="151"/>
      <c r="G3" s="151"/>
      <c r="H3" s="151"/>
      <c r="I3" s="151"/>
      <c r="J3" s="26"/>
      <c r="K3" s="26"/>
      <c r="L3" s="26"/>
      <c r="M3" s="26"/>
      <c r="N3" s="69"/>
    </row>
    <row r="4" spans="3:14" ht="15.75">
      <c r="C4" s="144" t="s">
        <v>8</v>
      </c>
      <c r="D4" s="144"/>
      <c r="E4" s="152" t="s">
        <v>133</v>
      </c>
      <c r="F4" s="152"/>
      <c r="G4" s="152"/>
      <c r="H4" s="152"/>
      <c r="I4" s="152"/>
      <c r="J4" s="26"/>
      <c r="K4" s="26"/>
      <c r="L4" s="26"/>
      <c r="M4" s="26"/>
      <c r="N4" s="69"/>
    </row>
    <row r="5" spans="3:14" ht="12.75">
      <c r="C5" s="47" t="s">
        <v>47</v>
      </c>
      <c r="D5" s="83" t="s">
        <v>123</v>
      </c>
      <c r="E5" s="62" t="s">
        <v>48</v>
      </c>
      <c r="F5" s="94" t="s">
        <v>124</v>
      </c>
      <c r="J5" s="26"/>
      <c r="K5" s="26"/>
      <c r="L5" s="26"/>
      <c r="M5" s="26"/>
      <c r="N5" s="69"/>
    </row>
    <row r="6" spans="3:14" ht="15.75">
      <c r="C6" s="144" t="s">
        <v>9</v>
      </c>
      <c r="D6" s="144"/>
      <c r="E6" s="153" t="s">
        <v>106</v>
      </c>
      <c r="F6" s="153"/>
      <c r="G6" s="153"/>
      <c r="H6" s="153"/>
      <c r="I6" s="153"/>
      <c r="J6" s="26"/>
      <c r="K6" s="26"/>
      <c r="L6" s="26"/>
      <c r="M6" s="26"/>
      <c r="N6" s="69"/>
    </row>
    <row r="7" spans="3:14" ht="15.75">
      <c r="C7" s="144" t="s">
        <v>21</v>
      </c>
      <c r="D7" s="144"/>
      <c r="E7" s="150" t="s">
        <v>125</v>
      </c>
      <c r="F7" s="150"/>
      <c r="G7" s="150"/>
      <c r="H7" s="150"/>
      <c r="I7" s="150"/>
      <c r="J7" s="26"/>
      <c r="K7" s="26"/>
      <c r="L7" s="26"/>
      <c r="M7" s="26"/>
      <c r="N7" s="69"/>
    </row>
    <row r="8" spans="2:14" ht="12.75">
      <c r="B8" s="13"/>
      <c r="C8" s="146"/>
      <c r="D8" s="146"/>
      <c r="E8" s="146"/>
      <c r="J8" s="26"/>
      <c r="K8" s="26"/>
      <c r="L8" s="26"/>
      <c r="M8" s="26"/>
      <c r="N8" s="69"/>
    </row>
    <row r="9" spans="1:14" ht="12.75" customHeight="1">
      <c r="A9" s="139" t="s">
        <v>17</v>
      </c>
      <c r="B9" s="139" t="s">
        <v>19</v>
      </c>
      <c r="C9" s="147" t="s">
        <v>22</v>
      </c>
      <c r="D9" s="148"/>
      <c r="E9" s="139" t="s">
        <v>25</v>
      </c>
      <c r="F9" s="139"/>
      <c r="G9" s="139"/>
      <c r="H9" s="139"/>
      <c r="I9" s="145" t="s">
        <v>26</v>
      </c>
      <c r="J9" s="145"/>
      <c r="K9" s="145" t="s">
        <v>27</v>
      </c>
      <c r="L9" s="145"/>
      <c r="M9" s="145" t="s">
        <v>31</v>
      </c>
      <c r="N9" s="145"/>
    </row>
    <row r="10" spans="1:14" s="19" customFormat="1" ht="25.5">
      <c r="A10" s="139"/>
      <c r="B10" s="139"/>
      <c r="C10" s="20" t="s">
        <v>36</v>
      </c>
      <c r="D10" s="20" t="s">
        <v>37</v>
      </c>
      <c r="E10" s="139"/>
      <c r="F10" s="139"/>
      <c r="G10" s="139"/>
      <c r="H10" s="139"/>
      <c r="I10" s="20" t="s">
        <v>28</v>
      </c>
      <c r="J10" s="20" t="s">
        <v>29</v>
      </c>
      <c r="K10" s="20" t="s">
        <v>30</v>
      </c>
      <c r="L10" s="20" t="s">
        <v>32</v>
      </c>
      <c r="M10" s="20" t="s">
        <v>30</v>
      </c>
      <c r="N10" s="20" t="s">
        <v>32</v>
      </c>
    </row>
    <row r="11" spans="1:14" s="19" customFormat="1" ht="15.75">
      <c r="A11" s="138" t="s">
        <v>23</v>
      </c>
      <c r="B11" s="138"/>
      <c r="C11" s="22">
        <f>SUM(C12:C26)</f>
        <v>15</v>
      </c>
      <c r="D11" s="22">
        <f>SUM(D12:D26)</f>
        <v>15</v>
      </c>
      <c r="E11" s="140" t="s">
        <v>23</v>
      </c>
      <c r="F11" s="141"/>
      <c r="G11" s="141"/>
      <c r="H11" s="142"/>
      <c r="I11" s="23" t="e">
        <f>SUM(I12:I26)</f>
        <v>#REF!</v>
      </c>
      <c r="J11" s="24" t="e">
        <f aca="true" t="shared" si="0" ref="J11:J26">IF(I11&gt;0,I11/$C11,"")</f>
        <v>#REF!</v>
      </c>
      <c r="K11" s="24" t="e">
        <f>SUM(K12:K26)</f>
        <v>#REF!</v>
      </c>
      <c r="L11" s="24" t="e">
        <f aca="true" t="shared" si="1" ref="L11:L26">IF(K11&gt;0,K11/$D11,"")</f>
        <v>#REF!</v>
      </c>
      <c r="M11" s="24" t="e">
        <f>SUM(M12:M26)</f>
        <v>#REF!</v>
      </c>
      <c r="N11" s="24" t="e">
        <f>IF(M11&gt;0,M11/($C11+$D11),"")</f>
        <v>#REF!</v>
      </c>
    </row>
    <row r="12" spans="1:14" ht="15.75">
      <c r="A12" s="42" t="s">
        <v>52</v>
      </c>
      <c r="B12" s="21">
        <v>4</v>
      </c>
      <c r="C12" s="42">
        <f>IF(ISBLANK($A12),"",COUNTA(#REF!))</f>
        <v>1</v>
      </c>
      <c r="D12" s="63">
        <f>IF(ISBLANK($A12),"",COUNTA(#REF!))</f>
        <v>1</v>
      </c>
      <c r="E12" s="139"/>
      <c r="F12" s="139"/>
      <c r="G12" s="139"/>
      <c r="H12" s="139"/>
      <c r="I12" s="64" t="e">
        <f>SUM(#REF!)</f>
        <v>#REF!</v>
      </c>
      <c r="J12" s="24" t="e">
        <f t="shared" si="0"/>
        <v>#REF!</v>
      </c>
      <c r="K12" s="64" t="e">
        <f>SUM(#REF!)</f>
        <v>#REF!</v>
      </c>
      <c r="L12" s="24" t="e">
        <f t="shared" si="1"/>
        <v>#REF!</v>
      </c>
      <c r="M12" s="64" t="e">
        <f aca="true" t="shared" si="2" ref="M12:M19">SUM(I12,K12)</f>
        <v>#REF!</v>
      </c>
      <c r="N12" s="24" t="e">
        <f>IF(M12&gt;0,M12/($C12+$D12),"")</f>
        <v>#REF!</v>
      </c>
    </row>
    <row r="13" spans="1:14" ht="15.75">
      <c r="A13" s="42" t="s">
        <v>53</v>
      </c>
      <c r="B13" s="21">
        <f>IF(ISBLANK(A13),"",B12+5)</f>
        <v>9</v>
      </c>
      <c r="C13" s="42">
        <f>IF(ISBLANK($A13),"",COUNTA(#REF!))</f>
        <v>1</v>
      </c>
      <c r="D13" s="63">
        <f>IF(ISBLANK($A13),"",COUNTA(#REF!))</f>
        <v>1</v>
      </c>
      <c r="E13" s="139"/>
      <c r="F13" s="139"/>
      <c r="G13" s="139"/>
      <c r="H13" s="139"/>
      <c r="I13" s="64" t="e">
        <f>SUM(#REF!)</f>
        <v>#REF!</v>
      </c>
      <c r="J13" s="24" t="e">
        <f t="shared" si="0"/>
        <v>#REF!</v>
      </c>
      <c r="K13" s="64" t="e">
        <f>SUM(#REF!)</f>
        <v>#REF!</v>
      </c>
      <c r="L13" s="24" t="e">
        <f t="shared" si="1"/>
        <v>#REF!</v>
      </c>
      <c r="M13" s="64" t="e">
        <f t="shared" si="2"/>
        <v>#REF!</v>
      </c>
      <c r="N13" s="24" t="e">
        <f aca="true" t="shared" si="3" ref="N13:N26">IF(M13&gt;0,M13/($C13+$D13),"")</f>
        <v>#REF!</v>
      </c>
    </row>
    <row r="14" spans="1:14" ht="15.75">
      <c r="A14" s="42" t="s">
        <v>54</v>
      </c>
      <c r="B14" s="21">
        <f aca="true" t="shared" si="4" ref="B14:B26">IF(ISBLANK(A14),"",B13+5)</f>
        <v>14</v>
      </c>
      <c r="C14" s="42">
        <f>IF(ISBLANK($A14),"",COUNTA(#REF!))</f>
        <v>1</v>
      </c>
      <c r="D14" s="63">
        <f>IF(ISBLANK($A14),"",COUNTA(#REF!))</f>
        <v>1</v>
      </c>
      <c r="E14" s="139"/>
      <c r="F14" s="139"/>
      <c r="G14" s="139"/>
      <c r="H14" s="139"/>
      <c r="I14" s="64" t="e">
        <f>SUM(#REF!)</f>
        <v>#REF!</v>
      </c>
      <c r="J14" s="24" t="e">
        <f t="shared" si="0"/>
        <v>#REF!</v>
      </c>
      <c r="K14" s="64" t="e">
        <f>SUM(#REF!)</f>
        <v>#REF!</v>
      </c>
      <c r="L14" s="24" t="e">
        <f t="shared" si="1"/>
        <v>#REF!</v>
      </c>
      <c r="M14" s="64" t="e">
        <f t="shared" si="2"/>
        <v>#REF!</v>
      </c>
      <c r="N14" s="24" t="e">
        <f t="shared" si="3"/>
        <v>#REF!</v>
      </c>
    </row>
    <row r="15" spans="1:14" ht="15.75">
      <c r="A15" s="42" t="s">
        <v>55</v>
      </c>
      <c r="B15" s="21">
        <f t="shared" si="4"/>
        <v>19</v>
      </c>
      <c r="C15" s="42">
        <f>IF(ISBLANK($A15),"",COUNTA(#REF!))</f>
        <v>1</v>
      </c>
      <c r="D15" s="63">
        <f>IF(ISBLANK($A15),"",COUNTA(#REF!))</f>
        <v>1</v>
      </c>
      <c r="E15" s="139"/>
      <c r="F15" s="139"/>
      <c r="G15" s="139"/>
      <c r="H15" s="139"/>
      <c r="I15" s="64" t="e">
        <f>SUM(#REF!)</f>
        <v>#REF!</v>
      </c>
      <c r="J15" s="24" t="e">
        <f t="shared" si="0"/>
        <v>#REF!</v>
      </c>
      <c r="K15" s="64" t="e">
        <f>SUM(#REF!)</f>
        <v>#REF!</v>
      </c>
      <c r="L15" s="24" t="e">
        <f t="shared" si="1"/>
        <v>#REF!</v>
      </c>
      <c r="M15" s="64" t="e">
        <f t="shared" si="2"/>
        <v>#REF!</v>
      </c>
      <c r="N15" s="24" t="e">
        <f t="shared" si="3"/>
        <v>#REF!</v>
      </c>
    </row>
    <row r="16" spans="1:14" ht="15.75" collapsed="1">
      <c r="A16" s="42" t="s">
        <v>87</v>
      </c>
      <c r="B16" s="21">
        <f t="shared" si="4"/>
        <v>24</v>
      </c>
      <c r="C16" s="42">
        <f>IF(ISBLANK($A16),"",COUNTA(#REF!))</f>
        <v>1</v>
      </c>
      <c r="D16" s="63">
        <f>IF(ISBLANK($A16),"",COUNTA(#REF!))</f>
        <v>1</v>
      </c>
      <c r="E16" s="139"/>
      <c r="F16" s="139"/>
      <c r="G16" s="139"/>
      <c r="H16" s="139"/>
      <c r="I16" s="64" t="e">
        <f>SUM(#REF!)</f>
        <v>#REF!</v>
      </c>
      <c r="J16" s="24" t="e">
        <f t="shared" si="0"/>
        <v>#REF!</v>
      </c>
      <c r="K16" s="64" t="e">
        <f>SUM(#REF!)</f>
        <v>#REF!</v>
      </c>
      <c r="L16" s="24" t="e">
        <f t="shared" si="1"/>
        <v>#REF!</v>
      </c>
      <c r="M16" s="64" t="e">
        <f t="shared" si="2"/>
        <v>#REF!</v>
      </c>
      <c r="N16" s="24" t="e">
        <f t="shared" si="3"/>
        <v>#REF!</v>
      </c>
    </row>
    <row r="17" spans="1:14" ht="15.75" hidden="1" outlineLevel="1">
      <c r="A17" s="25" t="s">
        <v>88</v>
      </c>
      <c r="B17" s="21">
        <f t="shared" si="4"/>
        <v>29</v>
      </c>
      <c r="C17" s="42">
        <f>IF(ISBLANK($A17),"",COUNTA(#REF!))</f>
        <v>1</v>
      </c>
      <c r="D17" s="63">
        <f>IF(ISBLANK($A17),"",COUNTA(#REF!))</f>
        <v>1</v>
      </c>
      <c r="E17" s="132"/>
      <c r="F17" s="132"/>
      <c r="G17" s="132"/>
      <c r="H17" s="132"/>
      <c r="I17" s="64" t="e">
        <f>SUM(#REF!)</f>
        <v>#REF!</v>
      </c>
      <c r="J17" s="24" t="e">
        <f t="shared" si="0"/>
        <v>#REF!</v>
      </c>
      <c r="K17" s="64" t="e">
        <f>SUM(#REF!)</f>
        <v>#REF!</v>
      </c>
      <c r="L17" s="24" t="e">
        <f t="shared" si="1"/>
        <v>#REF!</v>
      </c>
      <c r="M17" s="64" t="e">
        <f t="shared" si="2"/>
        <v>#REF!</v>
      </c>
      <c r="N17" s="24" t="e">
        <f t="shared" si="3"/>
        <v>#REF!</v>
      </c>
    </row>
    <row r="18" spans="1:14" ht="15.75" hidden="1" outlineLevel="1">
      <c r="A18" s="25" t="s">
        <v>39</v>
      </c>
      <c r="B18" s="21">
        <f t="shared" si="4"/>
        <v>34</v>
      </c>
      <c r="C18" s="42">
        <f>IF(ISBLANK($A18),"",COUNTA(#REF!))</f>
        <v>1</v>
      </c>
      <c r="D18" s="63">
        <f>IF(ISBLANK($A18),"",COUNTA(#REF!))</f>
        <v>1</v>
      </c>
      <c r="E18" s="132"/>
      <c r="F18" s="132"/>
      <c r="G18" s="132"/>
      <c r="H18" s="132"/>
      <c r="I18" s="64" t="e">
        <f>SUM(#REF!)</f>
        <v>#REF!</v>
      </c>
      <c r="J18" s="24" t="e">
        <f t="shared" si="0"/>
        <v>#REF!</v>
      </c>
      <c r="K18" s="64" t="e">
        <f>SUM(#REF!)</f>
        <v>#REF!</v>
      </c>
      <c r="L18" s="24" t="e">
        <f t="shared" si="1"/>
        <v>#REF!</v>
      </c>
      <c r="M18" s="64" t="e">
        <f t="shared" si="2"/>
        <v>#REF!</v>
      </c>
      <c r="N18" s="24" t="e">
        <f t="shared" si="3"/>
        <v>#REF!</v>
      </c>
    </row>
    <row r="19" spans="1:14" ht="15.75" hidden="1" outlineLevel="1">
      <c r="A19" s="25" t="s">
        <v>56</v>
      </c>
      <c r="B19" s="21">
        <f t="shared" si="4"/>
        <v>39</v>
      </c>
      <c r="C19" s="42">
        <f>IF(ISBLANK($A19),"",COUNTA(#REF!))</f>
        <v>1</v>
      </c>
      <c r="D19" s="63">
        <f>IF(ISBLANK($A19),"",COUNTA(#REF!))</f>
        <v>1</v>
      </c>
      <c r="E19" s="132"/>
      <c r="F19" s="132"/>
      <c r="G19" s="132"/>
      <c r="H19" s="132"/>
      <c r="I19" s="64" t="e">
        <f>SUM(#REF!)</f>
        <v>#REF!</v>
      </c>
      <c r="J19" s="24" t="e">
        <f t="shared" si="0"/>
        <v>#REF!</v>
      </c>
      <c r="K19" s="64" t="e">
        <f>SUM(#REF!)</f>
        <v>#REF!</v>
      </c>
      <c r="L19" s="24" t="e">
        <f t="shared" si="1"/>
        <v>#REF!</v>
      </c>
      <c r="M19" s="64" t="e">
        <f t="shared" si="2"/>
        <v>#REF!</v>
      </c>
      <c r="N19" s="24" t="e">
        <f t="shared" si="3"/>
        <v>#REF!</v>
      </c>
    </row>
    <row r="20" spans="1:14" ht="15.75" hidden="1" outlineLevel="1">
      <c r="A20" s="25" t="s">
        <v>89</v>
      </c>
      <c r="B20" s="21">
        <f t="shared" si="4"/>
        <v>44</v>
      </c>
      <c r="C20" s="42">
        <f>IF(ISBLANK($A20),"",COUNTA(#REF!))</f>
        <v>1</v>
      </c>
      <c r="D20" s="63">
        <f>IF(ISBLANK($A20),"",COUNTA(#REF!))</f>
        <v>1</v>
      </c>
      <c r="E20" s="132"/>
      <c r="F20" s="132"/>
      <c r="G20" s="132"/>
      <c r="H20" s="132"/>
      <c r="I20" s="64" t="e">
        <f>SUM(#REF!)</f>
        <v>#REF!</v>
      </c>
      <c r="J20" s="24" t="e">
        <f t="shared" si="0"/>
        <v>#REF!</v>
      </c>
      <c r="K20" s="64" t="e">
        <f>SUM(#REF!)</f>
        <v>#REF!</v>
      </c>
      <c r="L20" s="24" t="e">
        <f t="shared" si="1"/>
        <v>#REF!</v>
      </c>
      <c r="M20" s="64" t="e">
        <f aca="true" t="shared" si="5" ref="M20:M26">SUM(I20,K20)</f>
        <v>#REF!</v>
      </c>
      <c r="N20" s="24" t="e">
        <f t="shared" si="3"/>
        <v>#REF!</v>
      </c>
    </row>
    <row r="21" spans="1:14" ht="15.75" hidden="1" outlineLevel="1">
      <c r="A21" s="25" t="s">
        <v>90</v>
      </c>
      <c r="B21" s="21">
        <f t="shared" si="4"/>
        <v>49</v>
      </c>
      <c r="C21" s="42">
        <f>IF(ISBLANK($A21),"",COUNTA(#REF!))</f>
        <v>1</v>
      </c>
      <c r="D21" s="63">
        <f>IF(ISBLANK($A21),"",COUNTA(#REF!))</f>
        <v>1</v>
      </c>
      <c r="E21" s="132"/>
      <c r="F21" s="132"/>
      <c r="G21" s="132"/>
      <c r="H21" s="132"/>
      <c r="I21" s="64" t="e">
        <f>SUM(#REF!)</f>
        <v>#REF!</v>
      </c>
      <c r="J21" s="24" t="e">
        <f t="shared" si="0"/>
        <v>#REF!</v>
      </c>
      <c r="K21" s="64" t="e">
        <f>SUM(#REF!)</f>
        <v>#REF!</v>
      </c>
      <c r="L21" s="24" t="e">
        <f t="shared" si="1"/>
        <v>#REF!</v>
      </c>
      <c r="M21" s="64" t="e">
        <f t="shared" si="5"/>
        <v>#REF!</v>
      </c>
      <c r="N21" s="24" t="e">
        <f t="shared" si="3"/>
        <v>#REF!</v>
      </c>
    </row>
    <row r="22" spans="1:14" ht="15.75" hidden="1" outlineLevel="1">
      <c r="A22" s="25" t="s">
        <v>91</v>
      </c>
      <c r="B22" s="21">
        <f t="shared" si="4"/>
        <v>54</v>
      </c>
      <c r="C22" s="42">
        <f>IF(ISBLANK($A22),"",COUNTA(#REF!))</f>
        <v>1</v>
      </c>
      <c r="D22" s="63">
        <f>IF(ISBLANK($A22),"",COUNTA(#REF!))</f>
        <v>1</v>
      </c>
      <c r="E22" s="132"/>
      <c r="F22" s="132"/>
      <c r="G22" s="132"/>
      <c r="H22" s="132"/>
      <c r="I22" s="64" t="e">
        <f>SUM(#REF!)</f>
        <v>#REF!</v>
      </c>
      <c r="J22" s="24" t="e">
        <f t="shared" si="0"/>
        <v>#REF!</v>
      </c>
      <c r="K22" s="64" t="e">
        <f>SUM(#REF!)</f>
        <v>#REF!</v>
      </c>
      <c r="L22" s="24" t="e">
        <f t="shared" si="1"/>
        <v>#REF!</v>
      </c>
      <c r="M22" s="64" t="e">
        <f t="shared" si="5"/>
        <v>#REF!</v>
      </c>
      <c r="N22" s="24" t="e">
        <f t="shared" si="3"/>
        <v>#REF!</v>
      </c>
    </row>
    <row r="23" spans="1:14" ht="15.75" hidden="1" outlineLevel="1">
      <c r="A23" s="25" t="s">
        <v>92</v>
      </c>
      <c r="B23" s="21">
        <f t="shared" si="4"/>
        <v>59</v>
      </c>
      <c r="C23" s="42">
        <f>IF(ISBLANK($A23),"",COUNTA(#REF!))</f>
        <v>1</v>
      </c>
      <c r="D23" s="63">
        <f>IF(ISBLANK($A23),"",COUNTA(#REF!))</f>
        <v>1</v>
      </c>
      <c r="E23" s="132"/>
      <c r="F23" s="132"/>
      <c r="G23" s="132"/>
      <c r="H23" s="132"/>
      <c r="I23" s="64" t="e">
        <f>SUM(#REF!)</f>
        <v>#REF!</v>
      </c>
      <c r="J23" s="24" t="e">
        <f t="shared" si="0"/>
        <v>#REF!</v>
      </c>
      <c r="K23" s="64" t="e">
        <f>SUM(#REF!)</f>
        <v>#REF!</v>
      </c>
      <c r="L23" s="24" t="e">
        <f t="shared" si="1"/>
        <v>#REF!</v>
      </c>
      <c r="M23" s="64" t="e">
        <f t="shared" si="5"/>
        <v>#REF!</v>
      </c>
      <c r="N23" s="24" t="e">
        <f t="shared" si="3"/>
        <v>#REF!</v>
      </c>
    </row>
    <row r="24" spans="1:14" ht="15.75" hidden="1" outlineLevel="1">
      <c r="A24" s="25" t="s">
        <v>93</v>
      </c>
      <c r="B24" s="21">
        <f t="shared" si="4"/>
        <v>64</v>
      </c>
      <c r="C24" s="42">
        <f>IF(ISBLANK($A24),"",COUNTA(#REF!))</f>
        <v>1</v>
      </c>
      <c r="D24" s="63">
        <f>IF(ISBLANK($A24),"",COUNTA(#REF!))</f>
        <v>1</v>
      </c>
      <c r="E24" s="132"/>
      <c r="F24" s="132"/>
      <c r="G24" s="132"/>
      <c r="H24" s="132"/>
      <c r="I24" s="64" t="e">
        <f>SUM(#REF!)</f>
        <v>#REF!</v>
      </c>
      <c r="J24" s="24" t="e">
        <f t="shared" si="0"/>
        <v>#REF!</v>
      </c>
      <c r="K24" s="64" t="e">
        <f>SUM(#REF!)</f>
        <v>#REF!</v>
      </c>
      <c r="L24" s="24" t="e">
        <f t="shared" si="1"/>
        <v>#REF!</v>
      </c>
      <c r="M24" s="64" t="e">
        <f t="shared" si="5"/>
        <v>#REF!</v>
      </c>
      <c r="N24" s="24" t="e">
        <f t="shared" si="3"/>
        <v>#REF!</v>
      </c>
    </row>
    <row r="25" spans="1:14" ht="15.75" hidden="1" outlineLevel="1">
      <c r="A25" s="25" t="s">
        <v>94</v>
      </c>
      <c r="B25" s="21">
        <f t="shared" si="4"/>
        <v>69</v>
      </c>
      <c r="C25" s="42">
        <f>IF(ISBLANK($A25),"",COUNTA(#REF!))</f>
        <v>1</v>
      </c>
      <c r="D25" s="63">
        <f>IF(ISBLANK($A25),"",COUNTA(#REF!))</f>
        <v>1</v>
      </c>
      <c r="E25" s="132"/>
      <c r="F25" s="132"/>
      <c r="G25" s="132"/>
      <c r="H25" s="132"/>
      <c r="I25" s="64" t="e">
        <f>SUM(#REF!)</f>
        <v>#REF!</v>
      </c>
      <c r="J25" s="24" t="e">
        <f t="shared" si="0"/>
        <v>#REF!</v>
      </c>
      <c r="K25" s="64" t="e">
        <f>SUM(#REF!)</f>
        <v>#REF!</v>
      </c>
      <c r="L25" s="24" t="e">
        <f t="shared" si="1"/>
        <v>#REF!</v>
      </c>
      <c r="M25" s="64" t="e">
        <f t="shared" si="5"/>
        <v>#REF!</v>
      </c>
      <c r="N25" s="24" t="e">
        <f t="shared" si="3"/>
        <v>#REF!</v>
      </c>
    </row>
    <row r="26" spans="1:14" ht="15.75" hidden="1" outlineLevel="1">
      <c r="A26" s="25" t="s">
        <v>95</v>
      </c>
      <c r="B26" s="21">
        <f t="shared" si="4"/>
        <v>74</v>
      </c>
      <c r="C26" s="42">
        <f>IF(ISBLANK($A26),"",COUNTA(#REF!))</f>
        <v>1</v>
      </c>
      <c r="D26" s="63">
        <f>IF(ISBLANK($A26),"",COUNTA(#REF!))</f>
        <v>1</v>
      </c>
      <c r="E26" s="132"/>
      <c r="F26" s="132"/>
      <c r="G26" s="132"/>
      <c r="H26" s="132"/>
      <c r="I26" s="64" t="e">
        <f>SUM(#REF!)</f>
        <v>#REF!</v>
      </c>
      <c r="J26" s="24" t="e">
        <f t="shared" si="0"/>
        <v>#REF!</v>
      </c>
      <c r="K26" s="64" t="e">
        <f>SUM(#REF!)</f>
        <v>#REF!</v>
      </c>
      <c r="L26" s="24" t="e">
        <f t="shared" si="1"/>
        <v>#REF!</v>
      </c>
      <c r="M26" s="64" t="e">
        <f t="shared" si="5"/>
        <v>#REF!</v>
      </c>
      <c r="N26" s="24" t="e">
        <f t="shared" si="3"/>
        <v>#REF!</v>
      </c>
    </row>
    <row r="27" spans="1:14" ht="15.75">
      <c r="A27" s="67"/>
      <c r="B27" s="27"/>
      <c r="C27" s="67"/>
      <c r="D27" s="137" t="s">
        <v>33</v>
      </c>
      <c r="E27" s="137"/>
      <c r="F27" s="137"/>
      <c r="G27" s="137"/>
      <c r="H27" s="68"/>
      <c r="I27" s="65" t="e">
        <f>MAX(#REF!)</f>
        <v>#REF!</v>
      </c>
      <c r="J27" s="28"/>
      <c r="K27" s="65" t="e">
        <f>MAX(#REF!)</f>
        <v>#REF!</v>
      </c>
      <c r="L27" s="28"/>
      <c r="M27" s="65" t="e">
        <f>MAX(I27,K27)</f>
        <v>#REF!</v>
      </c>
      <c r="N27" s="28"/>
    </row>
    <row r="28" spans="9:14" ht="12.75">
      <c r="I28" s="69"/>
      <c r="J28" s="69"/>
      <c r="K28" s="69"/>
      <c r="L28" s="69"/>
      <c r="M28" s="69"/>
      <c r="N28" s="69"/>
    </row>
    <row r="29" spans="4:14" ht="12.75">
      <c r="D29" s="14" t="s">
        <v>43</v>
      </c>
      <c r="I29" s="14">
        <f>COUNTIF('Výsledková listina'!$D:$D,"m")</f>
        <v>0</v>
      </c>
      <c r="J29" s="69"/>
      <c r="K29" s="69"/>
      <c r="L29" s="69"/>
      <c r="M29" s="69"/>
      <c r="N29" s="69"/>
    </row>
    <row r="30" spans="4:14" ht="12.75">
      <c r="D30" s="14" t="s">
        <v>100</v>
      </c>
      <c r="I30" s="14">
        <f>COUNTIF('Výsledková listina'!$D:$D,"U22")+COUNTIF('Výsledková listina'!$D:$D,"U22ž")</f>
        <v>0</v>
      </c>
      <c r="J30" s="69"/>
      <c r="K30" s="69"/>
      <c r="L30" s="69"/>
      <c r="M30" s="69"/>
      <c r="N30" s="69"/>
    </row>
    <row r="31" spans="4:14" ht="12.75">
      <c r="D31" s="14" t="s">
        <v>101</v>
      </c>
      <c r="I31" s="14">
        <f>COUNTIF('Výsledková listina'!$D:$D,"U18")+COUNTIF('Výsledková listina'!$D:$D,"U18ž")</f>
        <v>0</v>
      </c>
      <c r="J31" s="69"/>
      <c r="K31" s="69"/>
      <c r="L31" s="69"/>
      <c r="M31" s="69"/>
      <c r="N31" s="69"/>
    </row>
    <row r="32" spans="4:14" ht="12.75">
      <c r="D32" s="14" t="s">
        <v>102</v>
      </c>
      <c r="I32" s="14">
        <f>COUNTIF('Výsledková listina'!$D:$D,"U14Ž")+COUNTIF('Výsledková listina'!$D:$D,"U14")</f>
        <v>0</v>
      </c>
      <c r="J32" s="69"/>
      <c r="K32" s="69"/>
      <c r="L32" s="69"/>
      <c r="M32" s="69"/>
      <c r="N32" s="69"/>
    </row>
    <row r="33" spans="4:14" ht="12.75">
      <c r="D33" s="14" t="s">
        <v>103</v>
      </c>
      <c r="I33" s="14">
        <f>COUNTIF('Výsledková listina'!$D:$D,"Ž")+COUNTIF('Výsledková listina'!$D:$D,"U22Ž")+COUNTIF('Výsledková listina'!$D:$D,"U18Ž")+COUNTIF('Výsledková listina'!$D:$D,"U14Ž")</f>
        <v>0</v>
      </c>
      <c r="J33" s="69"/>
      <c r="K33" s="69"/>
      <c r="L33" s="69"/>
      <c r="M33" s="69"/>
      <c r="N33" s="69"/>
    </row>
    <row r="34" spans="4:14" ht="12.75">
      <c r="D34" s="14" t="s">
        <v>44</v>
      </c>
      <c r="I34" s="14">
        <f>COUNTIF('Výsledková listina'!$D:$D,"H")</f>
        <v>0</v>
      </c>
      <c r="J34" s="69"/>
      <c r="K34" s="69"/>
      <c r="L34" s="69"/>
      <c r="M34" s="69"/>
      <c r="N34" s="69"/>
    </row>
    <row r="35" spans="1:14" ht="1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</row>
    <row r="36" spans="1:14" s="26" customFormat="1" ht="30" customHeight="1">
      <c r="A36" s="136" t="s">
        <v>97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</row>
    <row r="37" spans="1:14" s="26" customFormat="1" ht="12.75">
      <c r="A37" s="135" t="s">
        <v>98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</row>
    <row r="38" s="26" customFormat="1" ht="12.75">
      <c r="A38" s="81"/>
    </row>
    <row r="39" spans="1:14" s="26" customFormat="1" ht="12.7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s="26" customFormat="1" ht="12.75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</row>
    <row r="41" spans="1:14" s="26" customFormat="1" ht="12.7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</row>
    <row r="42" s="26" customFormat="1" ht="12.75">
      <c r="A42" s="81"/>
    </row>
    <row r="43" spans="1:14" s="26" customFormat="1" ht="12.7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</row>
    <row r="44" spans="1:14" s="26" customFormat="1" ht="20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</row>
    <row r="45" spans="1:8" s="26" customFormat="1" ht="12.75">
      <c r="A45" s="71" t="s">
        <v>57</v>
      </c>
      <c r="B45" s="13"/>
      <c r="C45" s="13"/>
      <c r="D45" s="13"/>
      <c r="E45" s="13"/>
      <c r="F45" s="13"/>
      <c r="G45" s="13"/>
      <c r="H45" s="13"/>
    </row>
    <row r="46" spans="1:8" s="26" customFormat="1" ht="12.75">
      <c r="A46" s="13" t="s">
        <v>86</v>
      </c>
      <c r="B46" s="13"/>
      <c r="C46" s="13"/>
      <c r="D46" s="13"/>
      <c r="E46" s="13"/>
      <c r="F46" s="13"/>
      <c r="G46" s="13"/>
      <c r="H46" s="13"/>
    </row>
    <row r="47" spans="1:8" s="26" customFormat="1" ht="12.75">
      <c r="A47" s="13" t="s">
        <v>58</v>
      </c>
      <c r="B47" s="13"/>
      <c r="C47" s="13"/>
      <c r="D47" s="13"/>
      <c r="E47" s="13"/>
      <c r="F47" s="13"/>
      <c r="G47" s="13"/>
      <c r="H47" s="13"/>
    </row>
    <row r="48" spans="1:8" s="26" customFormat="1" ht="18" customHeight="1">
      <c r="A48" s="71" t="s">
        <v>59</v>
      </c>
      <c r="B48" s="13"/>
      <c r="C48" s="13"/>
      <c r="D48" s="13"/>
      <c r="E48" s="13"/>
      <c r="F48" s="13"/>
      <c r="G48" s="13"/>
      <c r="H48" s="13"/>
    </row>
    <row r="49" spans="1:8" s="26" customFormat="1" ht="12.75">
      <c r="A49" s="13" t="s">
        <v>60</v>
      </c>
      <c r="B49" s="13"/>
      <c r="C49" s="13"/>
      <c r="D49" s="13"/>
      <c r="E49" s="13"/>
      <c r="F49" s="13"/>
      <c r="G49" s="13"/>
      <c r="H49" s="13"/>
    </row>
    <row r="50" spans="1:8" s="26" customFormat="1" ht="12.75">
      <c r="A50" s="72" t="s">
        <v>61</v>
      </c>
      <c r="B50" s="13"/>
      <c r="C50" s="13"/>
      <c r="D50" s="13"/>
      <c r="E50" s="13"/>
      <c r="F50" s="13"/>
      <c r="G50" s="13"/>
      <c r="H50" s="13"/>
    </row>
    <row r="51" spans="1:8" s="26" customFormat="1" ht="12.75">
      <c r="A51" s="72" t="s">
        <v>62</v>
      </c>
      <c r="B51" s="13"/>
      <c r="C51" s="13"/>
      <c r="D51" s="13"/>
      <c r="E51" s="13"/>
      <c r="F51" s="13"/>
      <c r="G51" s="13"/>
      <c r="H51" s="13"/>
    </row>
    <row r="52" spans="1:8" s="26" customFormat="1" ht="12.75">
      <c r="A52" s="72" t="s">
        <v>63</v>
      </c>
      <c r="B52" s="13"/>
      <c r="C52" s="13"/>
      <c r="D52" s="13"/>
      <c r="E52" s="13"/>
      <c r="F52" s="13"/>
      <c r="G52" s="13"/>
      <c r="H52" s="13"/>
    </row>
    <row r="53" spans="1:8" s="73" customFormat="1" ht="12.75">
      <c r="A53" s="71" t="s">
        <v>64</v>
      </c>
      <c r="B53" s="71"/>
      <c r="C53" s="71"/>
      <c r="D53" s="71"/>
      <c r="E53" s="71"/>
      <c r="F53" s="71"/>
      <c r="G53" s="71"/>
      <c r="H53" s="71"/>
    </row>
    <row r="54" spans="1:8" s="26" customFormat="1" ht="12.75">
      <c r="A54" s="13" t="s">
        <v>65</v>
      </c>
      <c r="B54" s="13"/>
      <c r="C54" s="13"/>
      <c r="D54" s="13"/>
      <c r="E54" s="13"/>
      <c r="F54" s="13"/>
      <c r="G54" s="13"/>
      <c r="H54" s="13"/>
    </row>
    <row r="55" spans="1:8" s="26" customFormat="1" ht="18.75" customHeight="1">
      <c r="A55" s="71" t="s">
        <v>66</v>
      </c>
      <c r="B55" s="13"/>
      <c r="C55" s="13"/>
      <c r="D55" s="13"/>
      <c r="E55" s="13"/>
      <c r="F55" s="13"/>
      <c r="G55" s="13"/>
      <c r="H55" s="13"/>
    </row>
    <row r="56" spans="1:8" s="26" customFormat="1" ht="12.75">
      <c r="A56" s="13" t="s">
        <v>60</v>
      </c>
      <c r="B56" s="13"/>
      <c r="C56" s="13"/>
      <c r="D56" s="13"/>
      <c r="E56" s="13"/>
      <c r="F56" s="13"/>
      <c r="G56" s="13"/>
      <c r="H56" s="13"/>
    </row>
    <row r="57" spans="1:8" s="26" customFormat="1" ht="12.75">
      <c r="A57" s="74" t="s">
        <v>67</v>
      </c>
      <c r="B57" s="13"/>
      <c r="C57" s="13"/>
      <c r="D57" s="13"/>
      <c r="E57" s="13"/>
      <c r="F57" s="13"/>
      <c r="G57" s="13"/>
      <c r="H57" s="13"/>
    </row>
    <row r="58" spans="1:8" s="26" customFormat="1" ht="12.75">
      <c r="A58" s="13" t="s">
        <v>69</v>
      </c>
      <c r="B58" s="13"/>
      <c r="C58" s="13"/>
      <c r="D58" s="13"/>
      <c r="E58" s="13"/>
      <c r="F58" s="13"/>
      <c r="G58" s="13"/>
      <c r="H58" s="13"/>
    </row>
    <row r="59" spans="1:8" s="26" customFormat="1" ht="12.75">
      <c r="A59" s="13" t="s">
        <v>68</v>
      </c>
      <c r="B59" s="13"/>
      <c r="C59" s="13"/>
      <c r="D59" s="13"/>
      <c r="E59" s="13"/>
      <c r="F59" s="13"/>
      <c r="G59" s="13"/>
      <c r="H59" s="13"/>
    </row>
    <row r="60" spans="1:8" s="76" customFormat="1" ht="11.25" customHeight="1">
      <c r="A60" s="75" t="s">
        <v>85</v>
      </c>
      <c r="B60" s="75"/>
      <c r="C60" s="75"/>
      <c r="D60" s="75"/>
      <c r="E60" s="75"/>
      <c r="F60" s="75"/>
      <c r="G60" s="75"/>
      <c r="H60" s="75"/>
    </row>
    <row r="61" spans="1:8" s="26" customFormat="1" ht="20.25" customHeight="1">
      <c r="A61" s="71" t="s">
        <v>70</v>
      </c>
      <c r="B61" s="13"/>
      <c r="C61" s="13"/>
      <c r="D61" s="13"/>
      <c r="E61" s="13"/>
      <c r="F61" s="13"/>
      <c r="G61" s="13"/>
      <c r="H61" s="13"/>
    </row>
    <row r="62" spans="1:8" s="26" customFormat="1" ht="12.75">
      <c r="A62" s="13" t="s">
        <v>71</v>
      </c>
      <c r="B62" s="13"/>
      <c r="C62" s="13"/>
      <c r="D62" s="13"/>
      <c r="E62" s="13"/>
      <c r="F62" s="13"/>
      <c r="G62" s="13"/>
      <c r="H62" s="13"/>
    </row>
    <row r="63" spans="1:8" s="26" customFormat="1" ht="12.75">
      <c r="A63" s="13" t="s">
        <v>72</v>
      </c>
      <c r="B63" s="13"/>
      <c r="C63" s="13"/>
      <c r="D63" s="13"/>
      <c r="E63" s="13"/>
      <c r="F63" s="13"/>
      <c r="G63" s="13"/>
      <c r="H63" s="13"/>
    </row>
    <row r="64" spans="1:8" s="26" customFormat="1" ht="12.75">
      <c r="A64" s="13" t="s">
        <v>73</v>
      </c>
      <c r="B64" s="13"/>
      <c r="C64" s="13"/>
      <c r="D64" s="13"/>
      <c r="E64" s="13"/>
      <c r="F64" s="13"/>
      <c r="G64" s="13"/>
      <c r="H64" s="13"/>
    </row>
    <row r="65" spans="1:8" s="26" customFormat="1" ht="12.75">
      <c r="A65" s="13" t="s">
        <v>74</v>
      </c>
      <c r="B65" s="13"/>
      <c r="C65" s="13"/>
      <c r="D65" s="13"/>
      <c r="E65" s="13"/>
      <c r="F65" s="13"/>
      <c r="G65" s="13"/>
      <c r="H65" s="13"/>
    </row>
    <row r="66" spans="1:8" s="26" customFormat="1" ht="12.75">
      <c r="A66" s="13" t="s">
        <v>75</v>
      </c>
      <c r="B66" s="13"/>
      <c r="C66" s="13"/>
      <c r="D66" s="13"/>
      <c r="E66" s="13"/>
      <c r="F66" s="13"/>
      <c r="G66" s="13"/>
      <c r="H66" s="13"/>
    </row>
    <row r="67" spans="1:8" s="26" customFormat="1" ht="12.75">
      <c r="A67" s="13" t="s">
        <v>76</v>
      </c>
      <c r="B67" s="13"/>
      <c r="C67" s="13"/>
      <c r="D67" s="13"/>
      <c r="E67" s="13"/>
      <c r="F67" s="13"/>
      <c r="G67" s="13"/>
      <c r="H67" s="13"/>
    </row>
    <row r="68" spans="1:8" s="26" customFormat="1" ht="12.75">
      <c r="A68" s="13" t="s">
        <v>77</v>
      </c>
      <c r="B68" s="13"/>
      <c r="C68" s="13"/>
      <c r="D68" s="13"/>
      <c r="E68" s="13"/>
      <c r="F68" s="13"/>
      <c r="G68" s="13"/>
      <c r="H68" s="13"/>
    </row>
    <row r="69" spans="1:8" s="26" customFormat="1" ht="12.75">
      <c r="A69" s="13" t="s">
        <v>78</v>
      </c>
      <c r="B69" s="13"/>
      <c r="C69" s="13"/>
      <c r="D69" s="13"/>
      <c r="E69" s="13"/>
      <c r="F69" s="13"/>
      <c r="G69" s="13"/>
      <c r="H69" s="13"/>
    </row>
    <row r="70" spans="1:8" s="26" customFormat="1" ht="12.75">
      <c r="A70" s="13" t="s">
        <v>79</v>
      </c>
      <c r="B70" s="13"/>
      <c r="C70" s="13"/>
      <c r="D70" s="13"/>
      <c r="E70" s="13"/>
      <c r="F70" s="13"/>
      <c r="G70" s="13"/>
      <c r="H70" s="13"/>
    </row>
    <row r="71" spans="1:8" s="26" customFormat="1" ht="12.75">
      <c r="A71" s="13" t="s">
        <v>81</v>
      </c>
      <c r="B71" s="13"/>
      <c r="C71" s="13"/>
      <c r="D71" s="13"/>
      <c r="E71" s="13"/>
      <c r="F71" s="13"/>
      <c r="G71" s="13"/>
      <c r="H71" s="13"/>
    </row>
    <row r="72" spans="1:8" s="26" customFormat="1" ht="12.75">
      <c r="A72" s="13" t="s">
        <v>80</v>
      </c>
      <c r="B72" s="13"/>
      <c r="C72" s="13"/>
      <c r="D72" s="13"/>
      <c r="E72" s="13"/>
      <c r="F72" s="13"/>
      <c r="G72" s="13"/>
      <c r="H72" s="13"/>
    </row>
    <row r="73" spans="1:8" s="26" customFormat="1" ht="12.75">
      <c r="A73" s="13" t="s">
        <v>82</v>
      </c>
      <c r="B73" s="13"/>
      <c r="C73" s="13"/>
      <c r="D73" s="13"/>
      <c r="E73" s="13"/>
      <c r="F73" s="13"/>
      <c r="G73" s="13"/>
      <c r="H73" s="13"/>
    </row>
    <row r="74" spans="1:8" s="26" customFormat="1" ht="12.75">
      <c r="A74" s="13" t="s">
        <v>83</v>
      </c>
      <c r="B74" s="13"/>
      <c r="C74" s="13"/>
      <c r="D74" s="13"/>
      <c r="E74" s="13"/>
      <c r="F74" s="13"/>
      <c r="G74" s="13"/>
      <c r="H74" s="13"/>
    </row>
    <row r="75" spans="1:8" s="26" customFormat="1" ht="12.75">
      <c r="A75" s="13" t="s">
        <v>84</v>
      </c>
      <c r="B75" s="13"/>
      <c r="C75" s="13"/>
      <c r="D75" s="13"/>
      <c r="E75" s="13"/>
      <c r="F75" s="13"/>
      <c r="G75" s="13"/>
      <c r="H75" s="13"/>
    </row>
  </sheetData>
  <sheetProtection formatCells="0" formatColumns="0" formatRows="0" insertColumns="0" insertRows="0" deleteColumns="0" deleteRows="0" selectLockedCells="1" sort="0" autoFilter="0"/>
  <mergeCells count="43">
    <mergeCell ref="E2:I2"/>
    <mergeCell ref="E7:I7"/>
    <mergeCell ref="E3:I3"/>
    <mergeCell ref="E4:I4"/>
    <mergeCell ref="E6:I6"/>
    <mergeCell ref="K9:L9"/>
    <mergeCell ref="A1:N1"/>
    <mergeCell ref="C3:D3"/>
    <mergeCell ref="C4:D4"/>
    <mergeCell ref="C6:D6"/>
    <mergeCell ref="C7:D7"/>
    <mergeCell ref="M9:N9"/>
    <mergeCell ref="I9:J9"/>
    <mergeCell ref="C8:E8"/>
    <mergeCell ref="C9:D9"/>
    <mergeCell ref="E9:H10"/>
    <mergeCell ref="E17:H17"/>
    <mergeCell ref="E22:H22"/>
    <mergeCell ref="E23:H23"/>
    <mergeCell ref="E24:H24"/>
    <mergeCell ref="E19:H19"/>
    <mergeCell ref="E20:H20"/>
    <mergeCell ref="E21:H21"/>
    <mergeCell ref="A11:B11"/>
    <mergeCell ref="A9:A10"/>
    <mergeCell ref="B9:B10"/>
    <mergeCell ref="E11:H11"/>
    <mergeCell ref="E18:H18"/>
    <mergeCell ref="E12:H12"/>
    <mergeCell ref="E13:H13"/>
    <mergeCell ref="E14:H14"/>
    <mergeCell ref="E15:H15"/>
    <mergeCell ref="E16:H16"/>
    <mergeCell ref="E25:H25"/>
    <mergeCell ref="E26:H26"/>
    <mergeCell ref="A43:N43"/>
    <mergeCell ref="A35:N35"/>
    <mergeCell ref="A39:N39"/>
    <mergeCell ref="A40:N40"/>
    <mergeCell ref="A37:N37"/>
    <mergeCell ref="A36:N36"/>
    <mergeCell ref="A41:N41"/>
    <mergeCell ref="D27:G27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7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U83"/>
  <sheetViews>
    <sheetView showGridLines="0" tabSelected="1" view="pageBreakPreview" zoomScaleSheetLayoutView="100" zoomScalePageLayoutView="0" workbookViewId="0" topLeftCell="A6">
      <pane xSplit="5" ySplit="3" topLeftCell="F27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W29" sqref="W29"/>
    </sheetView>
  </sheetViews>
  <sheetFormatPr defaultColWidth="9.00390625" defaultRowHeight="12.75" outlineLevelCol="1"/>
  <cols>
    <col min="1" max="2" width="5.125" style="41" customWidth="1"/>
    <col min="3" max="3" width="20.125" style="41" bestFit="1" customWidth="1"/>
    <col min="4" max="4" width="5.25390625" style="41" customWidth="1"/>
    <col min="5" max="5" width="17.125" style="41" customWidth="1"/>
    <col min="6" max="6" width="3.625" style="30" customWidth="1"/>
    <col min="7" max="7" width="3.875" style="30" customWidth="1"/>
    <col min="8" max="8" width="6.00390625" style="39" bestFit="1" customWidth="1"/>
    <col min="9" max="9" width="5.875" style="30" bestFit="1" customWidth="1"/>
    <col min="10" max="10" width="3.625" style="30" customWidth="1" outlineLevel="1"/>
    <col min="11" max="11" width="3.75390625" style="30" customWidth="1" outlineLevel="1"/>
    <col min="12" max="12" width="6.00390625" style="39" bestFit="1" customWidth="1" outlineLevel="1"/>
    <col min="13" max="13" width="6.75390625" style="30" customWidth="1" outlineLevel="1"/>
    <col min="14" max="14" width="6.00390625" style="30" customWidth="1" outlineLevel="1"/>
    <col min="15" max="15" width="6.00390625" style="39" bestFit="1" customWidth="1"/>
    <col min="16" max="17" width="6.00390625" style="30" customWidth="1"/>
    <col min="18" max="19" width="5.125" style="30" hidden="1" customWidth="1"/>
    <col min="20" max="20" width="9.125" style="31" hidden="1" customWidth="1"/>
    <col min="21" max="21" width="0" style="30" hidden="1" customWidth="1"/>
    <col min="22" max="16384" width="9.125" style="30" customWidth="1"/>
  </cols>
  <sheetData>
    <row r="1" spans="1:17" ht="18">
      <c r="A1" s="179" t="s">
        <v>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20" s="32" customFormat="1" ht="15">
      <c r="A2" s="181" t="str">
        <f>CONCATENATE("Místo konání: ",'Základní list'!E3)</f>
        <v>Místo konání: Pečky - rybník Benešák 411042</v>
      </c>
      <c r="B2" s="181"/>
      <c r="C2" s="181"/>
      <c r="D2" s="181"/>
      <c r="E2" s="181"/>
      <c r="F2" s="33"/>
      <c r="G2" s="33"/>
      <c r="H2" s="33"/>
      <c r="I2" s="33"/>
      <c r="J2" s="34"/>
      <c r="K2" s="34"/>
      <c r="L2" s="180" t="str">
        <f>CONCATENATE("Pořadatel: ",'Základní list'!E6)</f>
        <v>Pořadatel: MO ČRS Plaňany</v>
      </c>
      <c r="M2" s="180"/>
      <c r="N2" s="180"/>
      <c r="O2" s="180"/>
      <c r="P2" s="180"/>
      <c r="Q2" s="180"/>
      <c r="T2" s="34"/>
    </row>
    <row r="3" spans="1:20" s="32" customFormat="1" ht="15">
      <c r="A3" s="181" t="str">
        <f>CONCATENATE("Druh závodu: ",'Základní list'!E4)</f>
        <v>Druh závodu: KP </v>
      </c>
      <c r="B3" s="181"/>
      <c r="C3" s="181"/>
      <c r="D3" s="181"/>
      <c r="E3" s="181"/>
      <c r="F3" s="33"/>
      <c r="G3" s="33"/>
      <c r="H3" s="33"/>
      <c r="I3" s="33"/>
      <c r="J3" s="34"/>
      <c r="K3" s="34"/>
      <c r="L3" s="180" t="str">
        <f>CONCATENATE("Hlavní rozhodčí: ",'Základní list'!E7)</f>
        <v>Hlavní rozhodčí: Hana Purkrábková</v>
      </c>
      <c r="M3" s="180"/>
      <c r="N3" s="180"/>
      <c r="O3" s="180"/>
      <c r="P3" s="180"/>
      <c r="Q3" s="180"/>
      <c r="T3" s="34"/>
    </row>
    <row r="4" spans="1:20" s="32" customFormat="1" ht="12.75">
      <c r="A4" s="158" t="str">
        <f>CONCATENATE("Datum konání: ",'Základní list'!D5," - ",'Základní list'!F5)</f>
        <v>Datum konání: 6.5.2017 - 7.5.2017</v>
      </c>
      <c r="B4" s="158"/>
      <c r="C4" s="158"/>
      <c r="D4" s="158"/>
      <c r="E4" s="158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T4" s="34"/>
    </row>
    <row r="5" spans="1:20" s="32" customFormat="1" ht="9" customHeight="1" thickBot="1">
      <c r="A5" s="70"/>
      <c r="B5" s="70"/>
      <c r="C5" s="70"/>
      <c r="D5" s="70"/>
      <c r="E5" s="70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T5" s="34"/>
    </row>
    <row r="6" spans="1:20" s="37" customFormat="1" ht="39" customHeight="1">
      <c r="A6" s="165" t="s">
        <v>40</v>
      </c>
      <c r="B6" s="168" t="s">
        <v>46</v>
      </c>
      <c r="C6" s="168"/>
      <c r="D6" s="168"/>
      <c r="E6" s="169"/>
      <c r="F6" s="172" t="s">
        <v>134</v>
      </c>
      <c r="G6" s="173"/>
      <c r="H6" s="173"/>
      <c r="I6" s="174"/>
      <c r="J6" s="175" t="s">
        <v>135</v>
      </c>
      <c r="K6" s="173"/>
      <c r="L6" s="173"/>
      <c r="M6" s="174"/>
      <c r="N6" s="176" t="s">
        <v>31</v>
      </c>
      <c r="O6" s="177"/>
      <c r="P6" s="177"/>
      <c r="Q6" s="178"/>
      <c r="R6" s="35" t="s">
        <v>14</v>
      </c>
      <c r="S6" s="35" t="s">
        <v>15</v>
      </c>
      <c r="T6" s="36" t="s">
        <v>35</v>
      </c>
    </row>
    <row r="7" spans="1:20" s="37" customFormat="1" ht="12.75" customHeight="1">
      <c r="A7" s="166"/>
      <c r="B7" s="170"/>
      <c r="C7" s="170"/>
      <c r="D7" s="170"/>
      <c r="E7" s="171"/>
      <c r="F7" s="80" t="s">
        <v>0</v>
      </c>
      <c r="G7" s="61"/>
      <c r="H7" s="78"/>
      <c r="I7" s="79"/>
      <c r="J7" s="53" t="str">
        <f>F7</f>
        <v>Sektor</v>
      </c>
      <c r="K7" s="52"/>
      <c r="L7" s="78"/>
      <c r="M7" s="79"/>
      <c r="N7" s="154" t="s">
        <v>51</v>
      </c>
      <c r="O7" s="156" t="s">
        <v>1</v>
      </c>
      <c r="P7" s="156" t="s">
        <v>3</v>
      </c>
      <c r="Q7" s="163" t="s">
        <v>2</v>
      </c>
      <c r="R7" s="35"/>
      <c r="S7" s="35"/>
      <c r="T7" s="36"/>
    </row>
    <row r="8" spans="1:20" s="37" customFormat="1" ht="13.5" customHeight="1" thickBot="1">
      <c r="A8" s="167"/>
      <c r="B8" s="102" t="s">
        <v>49</v>
      </c>
      <c r="C8" s="102" t="s">
        <v>24</v>
      </c>
      <c r="D8" s="102" t="s">
        <v>42</v>
      </c>
      <c r="E8" s="103" t="s">
        <v>50</v>
      </c>
      <c r="F8" s="104" t="s">
        <v>5</v>
      </c>
      <c r="G8" s="102" t="s">
        <v>4</v>
      </c>
      <c r="H8" s="105" t="s">
        <v>1</v>
      </c>
      <c r="I8" s="106" t="s">
        <v>41</v>
      </c>
      <c r="J8" s="107" t="str">
        <f>F8</f>
        <v>sk</v>
      </c>
      <c r="K8" s="102" t="str">
        <f>G8</f>
        <v>čís</v>
      </c>
      <c r="L8" s="105" t="s">
        <v>1</v>
      </c>
      <c r="M8" s="106" t="s">
        <v>41</v>
      </c>
      <c r="N8" s="155"/>
      <c r="O8" s="157"/>
      <c r="P8" s="157"/>
      <c r="Q8" s="164"/>
      <c r="R8" s="35"/>
      <c r="S8" s="35"/>
      <c r="T8" s="36"/>
    </row>
    <row r="9" spans="1:21" s="37" customFormat="1" ht="25.5" customHeight="1">
      <c r="A9" s="131"/>
      <c r="B9" s="129">
        <v>3883</v>
      </c>
      <c r="C9" s="95" t="s">
        <v>132</v>
      </c>
      <c r="D9" s="96" t="s">
        <v>109</v>
      </c>
      <c r="E9" s="97" t="s">
        <v>106</v>
      </c>
      <c r="F9" s="130"/>
      <c r="G9" s="96"/>
      <c r="H9" s="98">
        <v>9110</v>
      </c>
      <c r="I9" s="99">
        <v>2</v>
      </c>
      <c r="J9" s="96"/>
      <c r="K9" s="96"/>
      <c r="L9" s="98">
        <v>28420</v>
      </c>
      <c r="M9" s="99">
        <v>2</v>
      </c>
      <c r="N9" s="57">
        <f aca="true" t="shared" si="0" ref="N9:N40">IF(ISBLANK($C9),"",COUNT(I9,M9))</f>
        <v>2</v>
      </c>
      <c r="O9" s="100">
        <f aca="true" t="shared" si="1" ref="O9:O40">IF(ISBLANK($C9),"",SUM(H9,L9))</f>
        <v>37530</v>
      </c>
      <c r="P9" s="101">
        <f aca="true" t="shared" si="2" ref="P9:P40">IF(ISBLANK($C9),"",SUM(I9,M9))</f>
        <v>4</v>
      </c>
      <c r="Q9" s="60">
        <f aca="true" t="shared" si="3" ref="Q9:Q40">IF(ISBLANK($C9),"",IF(ISTEXT(Q8),1,Q8+1))</f>
        <v>1</v>
      </c>
      <c r="R9" s="38">
        <f aca="true" t="shared" si="4" ref="R9:R40">CONCATENATE(F9,G9)</f>
      </c>
      <c r="S9" s="38">
        <f aca="true" t="shared" si="5" ref="S9:S40">CONCATENATE(J9,K9)</f>
      </c>
      <c r="T9" s="36" t="str">
        <f aca="true" t="shared" si="6" ref="T9:T40">IF(ISBLANK(E9),"",E9)</f>
        <v>MO ČRS Plaňany</v>
      </c>
      <c r="U9" s="37">
        <f aca="true" t="shared" si="7" ref="U9:U40">IF(C9="",0,1)</f>
        <v>1</v>
      </c>
    </row>
    <row r="10" spans="1:21" s="37" customFormat="1" ht="25.5" customHeight="1">
      <c r="A10" s="66"/>
      <c r="B10" s="128">
        <v>3021</v>
      </c>
      <c r="C10" s="85" t="s">
        <v>114</v>
      </c>
      <c r="D10" s="86" t="s">
        <v>105</v>
      </c>
      <c r="E10" s="87" t="s">
        <v>115</v>
      </c>
      <c r="F10" s="90"/>
      <c r="G10" s="86"/>
      <c r="H10" s="51">
        <v>2990</v>
      </c>
      <c r="I10" s="50">
        <v>5</v>
      </c>
      <c r="J10" s="86"/>
      <c r="K10" s="86"/>
      <c r="L10" s="51">
        <v>16810</v>
      </c>
      <c r="M10" s="50">
        <v>4</v>
      </c>
      <c r="N10" s="57">
        <f t="shared" si="0"/>
        <v>2</v>
      </c>
      <c r="O10" s="58">
        <f t="shared" si="1"/>
        <v>19800</v>
      </c>
      <c r="P10" s="59">
        <f t="shared" si="2"/>
        <v>9</v>
      </c>
      <c r="Q10" s="60">
        <f t="shared" si="3"/>
        <v>2</v>
      </c>
      <c r="R10" s="38">
        <f t="shared" si="4"/>
      </c>
      <c r="S10" s="38">
        <f t="shared" si="5"/>
      </c>
      <c r="T10" s="36" t="str">
        <f t="shared" si="6"/>
        <v>MO ČRS Mladá Boleslav</v>
      </c>
      <c r="U10" s="37">
        <f t="shared" si="7"/>
        <v>1</v>
      </c>
    </row>
    <row r="11" spans="1:21" s="37" customFormat="1" ht="25.5" customHeight="1">
      <c r="A11" s="66"/>
      <c r="B11" s="128">
        <v>4571</v>
      </c>
      <c r="C11" s="85" t="s">
        <v>120</v>
      </c>
      <c r="D11" s="126" t="s">
        <v>105</v>
      </c>
      <c r="E11" s="87" t="s">
        <v>106</v>
      </c>
      <c r="F11" s="90"/>
      <c r="G11" s="86"/>
      <c r="H11" s="51">
        <v>2130</v>
      </c>
      <c r="I11" s="50">
        <v>5</v>
      </c>
      <c r="J11" s="86"/>
      <c r="K11" s="86"/>
      <c r="L11" s="51">
        <v>17500</v>
      </c>
      <c r="M11" s="50">
        <v>5</v>
      </c>
      <c r="N11" s="57">
        <f t="shared" si="0"/>
        <v>2</v>
      </c>
      <c r="O11" s="58">
        <f t="shared" si="1"/>
        <v>19630</v>
      </c>
      <c r="P11" s="59">
        <f t="shared" si="2"/>
        <v>10</v>
      </c>
      <c r="Q11" s="60">
        <f t="shared" si="3"/>
        <v>3</v>
      </c>
      <c r="R11" s="38">
        <f t="shared" si="4"/>
      </c>
      <c r="S11" s="38">
        <f t="shared" si="5"/>
      </c>
      <c r="T11" s="36" t="str">
        <f t="shared" si="6"/>
        <v>MO ČRS Plaňany</v>
      </c>
      <c r="U11" s="37">
        <f t="shared" si="7"/>
        <v>1</v>
      </c>
    </row>
    <row r="12" spans="1:21" s="37" customFormat="1" ht="25.5" customHeight="1">
      <c r="A12" s="66"/>
      <c r="B12" s="128">
        <v>5463</v>
      </c>
      <c r="C12" s="85" t="s">
        <v>108</v>
      </c>
      <c r="D12" s="86" t="s">
        <v>105</v>
      </c>
      <c r="E12" s="87" t="s">
        <v>106</v>
      </c>
      <c r="F12" s="88"/>
      <c r="G12" s="89"/>
      <c r="H12" s="51">
        <v>1850</v>
      </c>
      <c r="I12" s="50">
        <v>5</v>
      </c>
      <c r="J12" s="89"/>
      <c r="K12" s="89"/>
      <c r="L12" s="51">
        <v>13010</v>
      </c>
      <c r="M12" s="50">
        <v>5</v>
      </c>
      <c r="N12" s="57">
        <f t="shared" si="0"/>
        <v>2</v>
      </c>
      <c r="O12" s="58">
        <f t="shared" si="1"/>
        <v>14860</v>
      </c>
      <c r="P12" s="59">
        <f t="shared" si="2"/>
        <v>10</v>
      </c>
      <c r="Q12" s="60">
        <f t="shared" si="3"/>
        <v>4</v>
      </c>
      <c r="R12" s="38">
        <f t="shared" si="4"/>
      </c>
      <c r="S12" s="38">
        <f t="shared" si="5"/>
      </c>
      <c r="T12" s="36" t="str">
        <f t="shared" si="6"/>
        <v>MO ČRS Plaňany</v>
      </c>
      <c r="U12" s="37">
        <f t="shared" si="7"/>
        <v>1</v>
      </c>
    </row>
    <row r="13" spans="1:21" s="37" customFormat="1" ht="25.5" customHeight="1">
      <c r="A13" s="66"/>
      <c r="B13" s="128">
        <v>5154</v>
      </c>
      <c r="C13" s="85" t="s">
        <v>116</v>
      </c>
      <c r="D13" s="86" t="s">
        <v>105</v>
      </c>
      <c r="E13" s="87" t="s">
        <v>115</v>
      </c>
      <c r="F13" s="90"/>
      <c r="G13" s="86"/>
      <c r="H13" s="51">
        <v>1520</v>
      </c>
      <c r="I13" s="50">
        <v>7</v>
      </c>
      <c r="J13" s="86"/>
      <c r="K13" s="86"/>
      <c r="L13" s="51">
        <v>13250</v>
      </c>
      <c r="M13" s="50">
        <v>4</v>
      </c>
      <c r="N13" s="57">
        <f t="shared" si="0"/>
        <v>2</v>
      </c>
      <c r="O13" s="58">
        <f t="shared" si="1"/>
        <v>14770</v>
      </c>
      <c r="P13" s="59">
        <f t="shared" si="2"/>
        <v>11</v>
      </c>
      <c r="Q13" s="60">
        <f t="shared" si="3"/>
        <v>5</v>
      </c>
      <c r="R13" s="38">
        <f t="shared" si="4"/>
      </c>
      <c r="S13" s="38">
        <f t="shared" si="5"/>
      </c>
      <c r="T13" s="36" t="str">
        <f t="shared" si="6"/>
        <v>MO ČRS Mladá Boleslav</v>
      </c>
      <c r="U13" s="37">
        <f t="shared" si="7"/>
        <v>1</v>
      </c>
    </row>
    <row r="14" spans="1:21" s="37" customFormat="1" ht="25.5" customHeight="1">
      <c r="A14" s="66"/>
      <c r="B14" s="128">
        <v>4055</v>
      </c>
      <c r="C14" s="85" t="s">
        <v>104</v>
      </c>
      <c r="D14" s="86" t="s">
        <v>109</v>
      </c>
      <c r="E14" s="87" t="s">
        <v>106</v>
      </c>
      <c r="F14" s="88"/>
      <c r="G14" s="89"/>
      <c r="H14" s="51">
        <v>8660</v>
      </c>
      <c r="I14" s="50">
        <v>3</v>
      </c>
      <c r="J14" s="89"/>
      <c r="K14" s="89"/>
      <c r="L14" s="51">
        <v>3510</v>
      </c>
      <c r="M14" s="50">
        <v>8.5</v>
      </c>
      <c r="N14" s="57">
        <f t="shared" si="0"/>
        <v>2</v>
      </c>
      <c r="O14" s="58">
        <f t="shared" si="1"/>
        <v>12170</v>
      </c>
      <c r="P14" s="59">
        <f t="shared" si="2"/>
        <v>11.5</v>
      </c>
      <c r="Q14" s="60">
        <f t="shared" si="3"/>
        <v>6</v>
      </c>
      <c r="R14" s="38">
        <f t="shared" si="4"/>
      </c>
      <c r="S14" s="38">
        <f t="shared" si="5"/>
      </c>
      <c r="T14" s="36" t="str">
        <f t="shared" si="6"/>
        <v>MO ČRS Plaňany</v>
      </c>
      <c r="U14" s="37">
        <f t="shared" si="7"/>
        <v>1</v>
      </c>
    </row>
    <row r="15" spans="1:21" s="37" customFormat="1" ht="25.5" customHeight="1">
      <c r="A15" s="66"/>
      <c r="B15" s="128">
        <v>5363</v>
      </c>
      <c r="C15" s="85" t="s">
        <v>122</v>
      </c>
      <c r="D15" s="86" t="s">
        <v>105</v>
      </c>
      <c r="E15" s="87" t="s">
        <v>121</v>
      </c>
      <c r="F15" s="88"/>
      <c r="G15" s="89"/>
      <c r="H15" s="51">
        <v>4230</v>
      </c>
      <c r="I15" s="50">
        <v>6</v>
      </c>
      <c r="J15" s="89"/>
      <c r="K15" s="89"/>
      <c r="L15" s="51">
        <v>11210</v>
      </c>
      <c r="M15" s="50">
        <v>8</v>
      </c>
      <c r="N15" s="57">
        <f t="shared" si="0"/>
        <v>2</v>
      </c>
      <c r="O15" s="58">
        <f t="shared" si="1"/>
        <v>15440</v>
      </c>
      <c r="P15" s="59">
        <f t="shared" si="2"/>
        <v>14</v>
      </c>
      <c r="Q15" s="60">
        <f t="shared" si="3"/>
        <v>7</v>
      </c>
      <c r="R15" s="38">
        <f t="shared" si="4"/>
      </c>
      <c r="S15" s="38">
        <f t="shared" si="5"/>
      </c>
      <c r="T15" s="36" t="str">
        <f t="shared" si="6"/>
        <v>MO ČRS Nymburk</v>
      </c>
      <c r="U15" s="37">
        <f t="shared" si="7"/>
        <v>1</v>
      </c>
    </row>
    <row r="16" spans="1:21" s="37" customFormat="1" ht="25.5" customHeight="1">
      <c r="A16" s="66"/>
      <c r="B16" s="128">
        <v>4567</v>
      </c>
      <c r="C16" s="85" t="s">
        <v>107</v>
      </c>
      <c r="D16" s="126" t="s">
        <v>105</v>
      </c>
      <c r="E16" s="87" t="s">
        <v>106</v>
      </c>
      <c r="F16" s="88"/>
      <c r="G16" s="89"/>
      <c r="H16" s="51">
        <v>1520</v>
      </c>
      <c r="I16" s="50">
        <v>8</v>
      </c>
      <c r="J16" s="89"/>
      <c r="K16" s="89"/>
      <c r="L16" s="51">
        <v>9790</v>
      </c>
      <c r="M16" s="50">
        <v>6</v>
      </c>
      <c r="N16" s="57">
        <f t="shared" si="0"/>
        <v>2</v>
      </c>
      <c r="O16" s="58">
        <f t="shared" si="1"/>
        <v>11310</v>
      </c>
      <c r="P16" s="59">
        <f t="shared" si="2"/>
        <v>14</v>
      </c>
      <c r="Q16" s="60">
        <f t="shared" si="3"/>
        <v>8</v>
      </c>
      <c r="R16" s="38">
        <f t="shared" si="4"/>
      </c>
      <c r="S16" s="38">
        <f t="shared" si="5"/>
      </c>
      <c r="T16" s="36" t="str">
        <f t="shared" si="6"/>
        <v>MO ČRS Plaňany</v>
      </c>
      <c r="U16" s="37">
        <f t="shared" si="7"/>
        <v>1</v>
      </c>
    </row>
    <row r="17" spans="1:21" s="37" customFormat="1" ht="25.5" customHeight="1">
      <c r="A17" s="66"/>
      <c r="B17" s="128">
        <v>5966</v>
      </c>
      <c r="C17" s="85" t="s">
        <v>119</v>
      </c>
      <c r="D17" s="86" t="s">
        <v>105</v>
      </c>
      <c r="E17" s="87" t="s">
        <v>115</v>
      </c>
      <c r="F17" s="88"/>
      <c r="G17" s="89"/>
      <c r="H17" s="51">
        <v>910</v>
      </c>
      <c r="I17" s="50">
        <v>10</v>
      </c>
      <c r="J17" s="89"/>
      <c r="K17" s="89"/>
      <c r="L17" s="51">
        <v>10770</v>
      </c>
      <c r="M17" s="50">
        <v>5</v>
      </c>
      <c r="N17" s="57">
        <f t="shared" si="0"/>
        <v>2</v>
      </c>
      <c r="O17" s="58">
        <f t="shared" si="1"/>
        <v>11680</v>
      </c>
      <c r="P17" s="59">
        <f t="shared" si="2"/>
        <v>15</v>
      </c>
      <c r="Q17" s="60">
        <f t="shared" si="3"/>
        <v>9</v>
      </c>
      <c r="R17" s="38">
        <f t="shared" si="4"/>
      </c>
      <c r="S17" s="38">
        <f t="shared" si="5"/>
      </c>
      <c r="T17" s="36" t="str">
        <f t="shared" si="6"/>
        <v>MO ČRS Mladá Boleslav</v>
      </c>
      <c r="U17" s="37">
        <f t="shared" si="7"/>
        <v>1</v>
      </c>
    </row>
    <row r="18" spans="1:21" s="37" customFormat="1" ht="25.5" customHeight="1">
      <c r="A18" s="66"/>
      <c r="B18" s="128">
        <v>5967</v>
      </c>
      <c r="C18" s="85" t="s">
        <v>130</v>
      </c>
      <c r="D18" s="126" t="s">
        <v>105</v>
      </c>
      <c r="E18" s="87" t="s">
        <v>115</v>
      </c>
      <c r="F18" s="90"/>
      <c r="G18" s="86"/>
      <c r="H18" s="51">
        <v>630</v>
      </c>
      <c r="I18" s="50">
        <v>11</v>
      </c>
      <c r="J18" s="86"/>
      <c r="K18" s="86"/>
      <c r="L18" s="51">
        <v>10440</v>
      </c>
      <c r="M18" s="50">
        <v>6</v>
      </c>
      <c r="N18" s="57">
        <f t="shared" si="0"/>
        <v>2</v>
      </c>
      <c r="O18" s="58">
        <f t="shared" si="1"/>
        <v>11070</v>
      </c>
      <c r="P18" s="59">
        <f t="shared" si="2"/>
        <v>17</v>
      </c>
      <c r="Q18" s="60">
        <f t="shared" si="3"/>
        <v>10</v>
      </c>
      <c r="R18" s="38">
        <f t="shared" si="4"/>
      </c>
      <c r="S18" s="38">
        <f t="shared" si="5"/>
      </c>
      <c r="T18" s="36" t="str">
        <f t="shared" si="6"/>
        <v>MO ČRS Mladá Boleslav</v>
      </c>
      <c r="U18" s="37">
        <f t="shared" si="7"/>
        <v>1</v>
      </c>
    </row>
    <row r="19" spans="1:21" s="37" customFormat="1" ht="25.5" customHeight="1">
      <c r="A19" s="66"/>
      <c r="B19" s="128" t="s">
        <v>129</v>
      </c>
      <c r="C19" s="85" t="s">
        <v>131</v>
      </c>
      <c r="D19" s="127" t="s">
        <v>105</v>
      </c>
      <c r="E19" s="87" t="s">
        <v>121</v>
      </c>
      <c r="F19" s="88"/>
      <c r="G19" s="89"/>
      <c r="H19" s="51">
        <v>2250</v>
      </c>
      <c r="I19" s="50">
        <v>3</v>
      </c>
      <c r="J19" s="89"/>
      <c r="K19" s="89"/>
      <c r="L19" s="51">
        <v>0</v>
      </c>
      <c r="M19" s="50">
        <v>14</v>
      </c>
      <c r="N19" s="57">
        <f t="shared" si="0"/>
        <v>2</v>
      </c>
      <c r="O19" s="58">
        <f t="shared" si="1"/>
        <v>2250</v>
      </c>
      <c r="P19" s="59">
        <f t="shared" si="2"/>
        <v>17</v>
      </c>
      <c r="Q19" s="60">
        <f t="shared" si="3"/>
        <v>11</v>
      </c>
      <c r="R19" s="38">
        <f t="shared" si="4"/>
      </c>
      <c r="S19" s="38">
        <f t="shared" si="5"/>
      </c>
      <c r="T19" s="36" t="str">
        <f t="shared" si="6"/>
        <v>MO ČRS Nymburk</v>
      </c>
      <c r="U19" s="37">
        <f t="shared" si="7"/>
        <v>1</v>
      </c>
    </row>
    <row r="20" spans="1:21" s="37" customFormat="1" ht="25.5" customHeight="1">
      <c r="A20" s="66"/>
      <c r="B20" s="128">
        <v>5464</v>
      </c>
      <c r="C20" s="85" t="s">
        <v>111</v>
      </c>
      <c r="D20" s="126" t="s">
        <v>109</v>
      </c>
      <c r="E20" s="87" t="s">
        <v>106</v>
      </c>
      <c r="F20" s="88"/>
      <c r="G20" s="89"/>
      <c r="H20" s="51">
        <v>600</v>
      </c>
      <c r="I20" s="50">
        <v>8</v>
      </c>
      <c r="J20" s="89"/>
      <c r="K20" s="89"/>
      <c r="L20" s="51">
        <v>50</v>
      </c>
      <c r="M20" s="50">
        <v>12</v>
      </c>
      <c r="N20" s="57">
        <f t="shared" si="0"/>
        <v>2</v>
      </c>
      <c r="O20" s="58">
        <f t="shared" si="1"/>
        <v>650</v>
      </c>
      <c r="P20" s="59">
        <f t="shared" si="2"/>
        <v>20</v>
      </c>
      <c r="Q20" s="60">
        <f t="shared" si="3"/>
        <v>12</v>
      </c>
      <c r="R20" s="38">
        <f t="shared" si="4"/>
      </c>
      <c r="S20" s="38">
        <f t="shared" si="5"/>
      </c>
      <c r="T20" s="36" t="str">
        <f t="shared" si="6"/>
        <v>MO ČRS Plaňany</v>
      </c>
      <c r="U20" s="37">
        <f t="shared" si="7"/>
        <v>1</v>
      </c>
    </row>
    <row r="21" spans="1:21" s="37" customFormat="1" ht="25.5" customHeight="1">
      <c r="A21" s="66"/>
      <c r="B21" s="84">
        <v>4561</v>
      </c>
      <c r="C21" s="85" t="s">
        <v>139</v>
      </c>
      <c r="D21" s="86" t="s">
        <v>105</v>
      </c>
      <c r="E21" s="87" t="s">
        <v>106</v>
      </c>
      <c r="F21" s="90"/>
      <c r="G21" s="86"/>
      <c r="H21" s="51">
        <f>IF($G21="","",INDEX(#REF!,$G21+5,INDEX('Základní list'!$B:$B,MATCH($F21,'Základní list'!$A:$A,0),1)))</f>
      </c>
      <c r="I21" s="50">
        <f>IF($G21="","",INDEX(#REF!,$G21+5,INDEX('Základní list'!$B:$B,MATCH($F21,'Základní list'!$A:$A,0),1)+1))</f>
      </c>
      <c r="J21" s="86"/>
      <c r="K21" s="86"/>
      <c r="L21" s="51">
        <v>29590</v>
      </c>
      <c r="M21" s="50">
        <v>2</v>
      </c>
      <c r="N21" s="57">
        <f t="shared" si="0"/>
        <v>1</v>
      </c>
      <c r="O21" s="58">
        <f t="shared" si="1"/>
        <v>29590</v>
      </c>
      <c r="P21" s="59">
        <f t="shared" si="2"/>
        <v>2</v>
      </c>
      <c r="Q21" s="60">
        <f t="shared" si="3"/>
        <v>13</v>
      </c>
      <c r="R21" s="38">
        <f t="shared" si="4"/>
      </c>
      <c r="S21" s="38">
        <f t="shared" si="5"/>
      </c>
      <c r="T21" s="36" t="str">
        <f t="shared" si="6"/>
        <v>MO ČRS Plaňany</v>
      </c>
      <c r="U21" s="37">
        <f t="shared" si="7"/>
        <v>1</v>
      </c>
    </row>
    <row r="22" spans="1:21" s="37" customFormat="1" ht="25.5" customHeight="1">
      <c r="A22" s="66"/>
      <c r="B22" s="128">
        <v>4352</v>
      </c>
      <c r="C22" s="85" t="s">
        <v>112</v>
      </c>
      <c r="D22" s="86" t="s">
        <v>105</v>
      </c>
      <c r="E22" s="87" t="s">
        <v>113</v>
      </c>
      <c r="F22" s="90"/>
      <c r="G22" s="86"/>
      <c r="H22" s="51">
        <v>4700</v>
      </c>
      <c r="I22" s="50">
        <v>5</v>
      </c>
      <c r="J22" s="86"/>
      <c r="K22" s="86"/>
      <c r="L22" s="51">
        <f>IF($K22="","",INDEX(#REF!,$K22+5,INDEX('Základní list'!$B:$B,MATCH($J22,'Základní list'!$A:$A,0),1)))</f>
      </c>
      <c r="M22" s="50">
        <f>IF($K22="","",INDEX(#REF!,$K22+5,INDEX('Základní list'!$B:$B,MATCH($J22,'Základní list'!$A:$A,0),1)+1))</f>
      </c>
      <c r="N22" s="57">
        <f t="shared" si="0"/>
        <v>1</v>
      </c>
      <c r="O22" s="58">
        <f t="shared" si="1"/>
        <v>4700</v>
      </c>
      <c r="P22" s="59">
        <f t="shared" si="2"/>
        <v>5</v>
      </c>
      <c r="Q22" s="60">
        <f t="shared" si="3"/>
        <v>14</v>
      </c>
      <c r="R22" s="38">
        <f t="shared" si="4"/>
      </c>
      <c r="S22" s="38">
        <f t="shared" si="5"/>
      </c>
      <c r="T22" s="36" t="str">
        <f t="shared" si="6"/>
        <v>MO ČRS Rakovník</v>
      </c>
      <c r="U22" s="37">
        <f t="shared" si="7"/>
        <v>1</v>
      </c>
    </row>
    <row r="23" spans="1:21" s="37" customFormat="1" ht="25.5" customHeight="1">
      <c r="A23" s="66"/>
      <c r="B23" s="128">
        <v>5836</v>
      </c>
      <c r="C23" s="85" t="s">
        <v>117</v>
      </c>
      <c r="D23" s="126" t="s">
        <v>105</v>
      </c>
      <c r="E23" s="87" t="s">
        <v>115</v>
      </c>
      <c r="F23" s="90"/>
      <c r="G23" s="86"/>
      <c r="H23" s="51">
        <v>2490</v>
      </c>
      <c r="I23" s="50">
        <v>6</v>
      </c>
      <c r="J23" s="86"/>
      <c r="K23" s="86"/>
      <c r="L23" s="51">
        <f>IF($K23="","",INDEX(#REF!,$K23+5,INDEX('Základní list'!$B:$B,MATCH($J23,'Základní list'!$A:$A,0),1)))</f>
      </c>
      <c r="M23" s="50">
        <f>IF($K23="","",INDEX(#REF!,$K23+5,INDEX('Základní list'!$B:$B,MATCH($J23,'Základní list'!$A:$A,0),1)+1))</f>
      </c>
      <c r="N23" s="57">
        <f t="shared" si="0"/>
        <v>1</v>
      </c>
      <c r="O23" s="58">
        <f t="shared" si="1"/>
        <v>2490</v>
      </c>
      <c r="P23" s="59">
        <f t="shared" si="2"/>
        <v>6</v>
      </c>
      <c r="Q23" s="60">
        <f t="shared" si="3"/>
        <v>15</v>
      </c>
      <c r="R23" s="38">
        <f t="shared" si="4"/>
      </c>
      <c r="S23" s="38">
        <f t="shared" si="5"/>
      </c>
      <c r="T23" s="36" t="str">
        <f t="shared" si="6"/>
        <v>MO ČRS Mladá Boleslav</v>
      </c>
      <c r="U23" s="37">
        <f t="shared" si="7"/>
        <v>1</v>
      </c>
    </row>
    <row r="24" spans="1:21" s="37" customFormat="1" ht="25.5" customHeight="1">
      <c r="A24" s="66"/>
      <c r="B24" s="128">
        <v>5465</v>
      </c>
      <c r="C24" s="85" t="s">
        <v>110</v>
      </c>
      <c r="D24" s="86" t="s">
        <v>105</v>
      </c>
      <c r="E24" s="87" t="s">
        <v>106</v>
      </c>
      <c r="F24" s="90"/>
      <c r="G24" s="86"/>
      <c r="H24" s="51">
        <v>370</v>
      </c>
      <c r="I24" s="50">
        <v>9</v>
      </c>
      <c r="J24" s="86"/>
      <c r="K24" s="86"/>
      <c r="L24" s="51">
        <f>IF($K24="","",INDEX(#REF!,$K24+5,INDEX('Základní list'!$B:$B,MATCH($J24,'Základní list'!$A:$A,0),1)))</f>
      </c>
      <c r="M24" s="50">
        <f>IF($K24="","",INDEX(#REF!,$K24+5,INDEX('Základní list'!$B:$B,MATCH($J24,'Základní list'!$A:$A,0),1)+1))</f>
      </c>
      <c r="N24" s="57">
        <f t="shared" si="0"/>
        <v>1</v>
      </c>
      <c r="O24" s="58">
        <f t="shared" si="1"/>
        <v>370</v>
      </c>
      <c r="P24" s="59">
        <f t="shared" si="2"/>
        <v>9</v>
      </c>
      <c r="Q24" s="60">
        <f t="shared" si="3"/>
        <v>16</v>
      </c>
      <c r="R24" s="38">
        <f t="shared" si="4"/>
      </c>
      <c r="S24" s="38">
        <f t="shared" si="5"/>
      </c>
      <c r="T24" s="36" t="str">
        <f t="shared" si="6"/>
        <v>MO ČRS Plaňany</v>
      </c>
      <c r="U24" s="37">
        <f t="shared" si="7"/>
        <v>1</v>
      </c>
    </row>
    <row r="25" spans="1:21" s="37" customFormat="1" ht="25.5" customHeight="1">
      <c r="A25" s="66"/>
      <c r="B25" s="84"/>
      <c r="C25" s="85" t="s">
        <v>144</v>
      </c>
      <c r="D25" s="86" t="s">
        <v>105</v>
      </c>
      <c r="E25" s="87" t="s">
        <v>148</v>
      </c>
      <c r="F25" s="88"/>
      <c r="G25" s="89"/>
      <c r="H25" s="51">
        <f>IF($G25="","",INDEX(#REF!,$G25+5,INDEX('Základní list'!$B:$B,MATCH($F25,'Základní list'!$A:$A,0),1)))</f>
      </c>
      <c r="I25" s="50">
        <f>IF($G25="","",INDEX(#REF!,$G25+5,INDEX('Základní list'!$B:$B,MATCH($F25,'Základní list'!$A:$A,0),1)+1))</f>
      </c>
      <c r="J25" s="89"/>
      <c r="K25" s="89"/>
      <c r="L25" s="51">
        <v>4590</v>
      </c>
      <c r="M25" s="50">
        <v>10</v>
      </c>
      <c r="N25" s="57">
        <f t="shared" si="0"/>
        <v>1</v>
      </c>
      <c r="O25" s="58">
        <f t="shared" si="1"/>
        <v>4590</v>
      </c>
      <c r="P25" s="59">
        <f t="shared" si="2"/>
        <v>10</v>
      </c>
      <c r="Q25" s="60">
        <f t="shared" si="3"/>
        <v>17</v>
      </c>
      <c r="R25" s="38">
        <f t="shared" si="4"/>
      </c>
      <c r="S25" s="38">
        <f t="shared" si="5"/>
      </c>
      <c r="T25" s="36" t="str">
        <f t="shared" si="6"/>
        <v>NO ČRS Mladá Boleslav</v>
      </c>
      <c r="U25" s="37">
        <f t="shared" si="7"/>
        <v>1</v>
      </c>
    </row>
    <row r="26" spans="1:21" s="37" customFormat="1" ht="25.5" customHeight="1">
      <c r="A26" s="66"/>
      <c r="B26" s="84">
        <v>6249</v>
      </c>
      <c r="C26" s="85" t="s">
        <v>136</v>
      </c>
      <c r="D26" s="86" t="s">
        <v>105</v>
      </c>
      <c r="E26" s="87" t="s">
        <v>106</v>
      </c>
      <c r="F26" s="90"/>
      <c r="G26" s="86"/>
      <c r="H26" s="51">
        <f>IF($G26="","",INDEX(#REF!,$G26+5,INDEX('Základní list'!$B:$B,MATCH($F26,'Základní list'!$A:$A,0),1)))</f>
      </c>
      <c r="I26" s="50">
        <f>IF($G26="","",INDEX(#REF!,$G26+5,INDEX('Základní list'!$B:$B,MATCH($F26,'Základní list'!$A:$A,0),1)+1))</f>
      </c>
      <c r="J26" s="86"/>
      <c r="K26" s="86"/>
      <c r="L26" s="51">
        <v>4490</v>
      </c>
      <c r="M26" s="50">
        <v>10</v>
      </c>
      <c r="N26" s="57">
        <f t="shared" si="0"/>
        <v>1</v>
      </c>
      <c r="O26" s="58">
        <f t="shared" si="1"/>
        <v>4490</v>
      </c>
      <c r="P26" s="59">
        <f t="shared" si="2"/>
        <v>10</v>
      </c>
      <c r="Q26" s="60">
        <f t="shared" si="3"/>
        <v>18</v>
      </c>
      <c r="R26" s="38">
        <f t="shared" si="4"/>
      </c>
      <c r="S26" s="38">
        <f t="shared" si="5"/>
      </c>
      <c r="T26" s="36" t="str">
        <f t="shared" si="6"/>
        <v>MO ČRS Plaňany</v>
      </c>
      <c r="U26" s="37">
        <f t="shared" si="7"/>
        <v>1</v>
      </c>
    </row>
    <row r="27" spans="1:21" s="37" customFormat="1" ht="25.5" customHeight="1">
      <c r="A27" s="66"/>
      <c r="B27" s="128">
        <v>6148</v>
      </c>
      <c r="C27" s="85" t="s">
        <v>128</v>
      </c>
      <c r="D27" s="126" t="s">
        <v>105</v>
      </c>
      <c r="E27" s="87" t="s">
        <v>106</v>
      </c>
      <c r="F27" s="88"/>
      <c r="G27" s="89"/>
      <c r="H27" s="51">
        <v>870</v>
      </c>
      <c r="I27" s="50">
        <v>10</v>
      </c>
      <c r="J27" s="89"/>
      <c r="K27" s="89"/>
      <c r="L27" s="51">
        <f>IF($K27="","",INDEX(#REF!,$K27+5,INDEX('Základní list'!$B:$B,MATCH($J27,'Základní list'!$A:$A,0),1)))</f>
      </c>
      <c r="M27" s="50">
        <f>IF($K27="","",INDEX(#REF!,$K27+5,INDEX('Základní list'!$B:$B,MATCH($J27,'Základní list'!$A:$A,0),1)+1))</f>
      </c>
      <c r="N27" s="57">
        <f t="shared" si="0"/>
        <v>1</v>
      </c>
      <c r="O27" s="58">
        <f t="shared" si="1"/>
        <v>870</v>
      </c>
      <c r="P27" s="59">
        <f t="shared" si="2"/>
        <v>10</v>
      </c>
      <c r="Q27" s="60">
        <f t="shared" si="3"/>
        <v>19</v>
      </c>
      <c r="R27" s="38">
        <f t="shared" si="4"/>
      </c>
      <c r="S27" s="38">
        <f t="shared" si="5"/>
      </c>
      <c r="T27" s="36" t="str">
        <f t="shared" si="6"/>
        <v>MO ČRS Plaňany</v>
      </c>
      <c r="U27" s="37">
        <f t="shared" si="7"/>
        <v>1</v>
      </c>
    </row>
    <row r="28" spans="1:21" s="37" customFormat="1" ht="25.5" customHeight="1">
      <c r="A28" s="66"/>
      <c r="B28" s="84"/>
      <c r="C28" s="85" t="s">
        <v>145</v>
      </c>
      <c r="D28" s="86" t="s">
        <v>105</v>
      </c>
      <c r="E28" s="87" t="s">
        <v>121</v>
      </c>
      <c r="F28" s="90"/>
      <c r="G28" s="86"/>
      <c r="H28" s="51">
        <f>IF($G28="","",INDEX(#REF!,$G28+5,INDEX('Základní list'!$B:$B,MATCH($F28,'Základní list'!$A:$A,0),1)))</f>
      </c>
      <c r="I28" s="50">
        <f>IF($G28="","",INDEX(#REF!,$G28+5,INDEX('Základní list'!$B:$B,MATCH($F28,'Základní list'!$A:$A,0),1)+1))</f>
      </c>
      <c r="J28" s="86"/>
      <c r="K28" s="86"/>
      <c r="L28" s="51">
        <v>2230</v>
      </c>
      <c r="M28" s="50">
        <v>11</v>
      </c>
      <c r="N28" s="57">
        <f t="shared" si="0"/>
        <v>1</v>
      </c>
      <c r="O28" s="58">
        <f t="shared" si="1"/>
        <v>2230</v>
      </c>
      <c r="P28" s="59">
        <f t="shared" si="2"/>
        <v>11</v>
      </c>
      <c r="Q28" s="60">
        <f t="shared" si="3"/>
        <v>20</v>
      </c>
      <c r="R28" s="38">
        <f t="shared" si="4"/>
      </c>
      <c r="S28" s="38">
        <f t="shared" si="5"/>
      </c>
      <c r="T28" s="36" t="str">
        <f t="shared" si="6"/>
        <v>MO ČRS Nymburk</v>
      </c>
      <c r="U28" s="37">
        <f t="shared" si="7"/>
        <v>1</v>
      </c>
    </row>
    <row r="29" spans="1:21" s="37" customFormat="1" ht="25.5" customHeight="1">
      <c r="A29" s="66"/>
      <c r="B29" s="84">
        <v>6147</v>
      </c>
      <c r="C29" s="85" t="s">
        <v>137</v>
      </c>
      <c r="D29" s="86" t="s">
        <v>105</v>
      </c>
      <c r="E29" s="87" t="s">
        <v>106</v>
      </c>
      <c r="F29" s="90"/>
      <c r="G29" s="86"/>
      <c r="H29" s="51">
        <f>IF($G29="","",INDEX(#REF!,$G29+5,INDEX('Základní list'!$B:$B,MATCH($F29,'Základní list'!$A:$A,0),1)))</f>
      </c>
      <c r="I29" s="50">
        <f>IF($G29="","",INDEX(#REF!,$G29+5,INDEX('Základní list'!$B:$B,MATCH($F29,'Základní list'!$A:$A,0),1)+1))</f>
      </c>
      <c r="J29" s="86"/>
      <c r="K29" s="86"/>
      <c r="L29" s="51">
        <v>2140</v>
      </c>
      <c r="M29" s="50">
        <v>11</v>
      </c>
      <c r="N29" s="57">
        <f t="shared" si="0"/>
        <v>1</v>
      </c>
      <c r="O29" s="58">
        <f t="shared" si="1"/>
        <v>2140</v>
      </c>
      <c r="P29" s="59">
        <f t="shared" si="2"/>
        <v>11</v>
      </c>
      <c r="Q29" s="60">
        <f t="shared" si="3"/>
        <v>21</v>
      </c>
      <c r="R29" s="38">
        <f t="shared" si="4"/>
      </c>
      <c r="S29" s="38">
        <f t="shared" si="5"/>
      </c>
      <c r="T29" s="36" t="str">
        <f t="shared" si="6"/>
        <v>MO ČRS Plaňany</v>
      </c>
      <c r="U29" s="37">
        <f t="shared" si="7"/>
        <v>1</v>
      </c>
    </row>
    <row r="30" spans="1:21" s="37" customFormat="1" ht="25.5" customHeight="1">
      <c r="A30" s="66"/>
      <c r="B30" s="128">
        <v>5837</v>
      </c>
      <c r="C30" s="85" t="s">
        <v>118</v>
      </c>
      <c r="D30" s="126" t="s">
        <v>109</v>
      </c>
      <c r="E30" s="87" t="s">
        <v>115</v>
      </c>
      <c r="F30" s="90"/>
      <c r="G30" s="86"/>
      <c r="H30" s="51">
        <v>1120</v>
      </c>
      <c r="I30" s="50">
        <v>11</v>
      </c>
      <c r="J30" s="86"/>
      <c r="K30" s="86"/>
      <c r="L30" s="51">
        <f>IF($K30="","",INDEX(#REF!,$K30+5,INDEX('Základní list'!$B:$B,MATCH($J30,'Základní list'!$A:$A,0),1)))</f>
      </c>
      <c r="M30" s="50">
        <f>IF($K30="","",INDEX(#REF!,$K30+5,INDEX('Základní list'!$B:$B,MATCH($J30,'Základní list'!$A:$A,0),1)+1))</f>
      </c>
      <c r="N30" s="57">
        <f t="shared" si="0"/>
        <v>1</v>
      </c>
      <c r="O30" s="58">
        <f t="shared" si="1"/>
        <v>1120</v>
      </c>
      <c r="P30" s="59">
        <f t="shared" si="2"/>
        <v>11</v>
      </c>
      <c r="Q30" s="60">
        <f t="shared" si="3"/>
        <v>22</v>
      </c>
      <c r="R30" s="38">
        <f t="shared" si="4"/>
      </c>
      <c r="S30" s="38">
        <f t="shared" si="5"/>
      </c>
      <c r="T30" s="36" t="str">
        <f t="shared" si="6"/>
        <v>MO ČRS Mladá Boleslav</v>
      </c>
      <c r="U30" s="37">
        <f t="shared" si="7"/>
        <v>1</v>
      </c>
    </row>
    <row r="31" spans="1:21" s="37" customFormat="1" ht="25.5" customHeight="1">
      <c r="A31" s="66"/>
      <c r="B31" s="84"/>
      <c r="C31" s="85" t="s">
        <v>138</v>
      </c>
      <c r="D31" s="86" t="s">
        <v>105</v>
      </c>
      <c r="E31" s="87" t="s">
        <v>121</v>
      </c>
      <c r="F31" s="90"/>
      <c r="G31" s="86"/>
      <c r="H31" s="51">
        <f>IF($G31="","",INDEX(#REF!,$G31+5,INDEX('Základní list'!$B:$B,MATCH($F31,'Základní list'!$A:$A,0),1)))</f>
      </c>
      <c r="I31" s="50">
        <f>IF($G31="","",INDEX(#REF!,$G31+5,INDEX('Základní list'!$B:$B,MATCH($F31,'Základní list'!$A:$A,0),1)+1))</f>
      </c>
      <c r="J31" s="86"/>
      <c r="K31" s="86"/>
      <c r="L31" s="51">
        <v>110</v>
      </c>
      <c r="M31" s="50">
        <v>12</v>
      </c>
      <c r="N31" s="57">
        <f t="shared" si="0"/>
        <v>1</v>
      </c>
      <c r="O31" s="58">
        <f t="shared" si="1"/>
        <v>110</v>
      </c>
      <c r="P31" s="59">
        <f t="shared" si="2"/>
        <v>12</v>
      </c>
      <c r="Q31" s="60">
        <f t="shared" si="3"/>
        <v>23</v>
      </c>
      <c r="R31" s="38">
        <f t="shared" si="4"/>
      </c>
      <c r="S31" s="38">
        <f t="shared" si="5"/>
      </c>
      <c r="T31" s="36" t="str">
        <f t="shared" si="6"/>
        <v>MO ČRS Nymburk</v>
      </c>
      <c r="U31" s="37">
        <f t="shared" si="7"/>
        <v>1</v>
      </c>
    </row>
    <row r="32" spans="1:21" s="37" customFormat="1" ht="25.5" customHeight="1">
      <c r="A32" s="66"/>
      <c r="B32" s="84"/>
      <c r="C32" s="85" t="s">
        <v>143</v>
      </c>
      <c r="D32" s="86" t="s">
        <v>109</v>
      </c>
      <c r="E32" s="87" t="s">
        <v>121</v>
      </c>
      <c r="F32" s="90"/>
      <c r="G32" s="86"/>
      <c r="H32" s="51">
        <f>IF($G32="","",INDEX(#REF!,$G32+5,INDEX('Základní list'!$B:$B,MATCH($F32,'Základní list'!$A:$A,0),1)))</f>
      </c>
      <c r="I32" s="50">
        <f>IF($G32="","",INDEX(#REF!,$G32+5,INDEX('Základní list'!$B:$B,MATCH($F32,'Základní list'!$A:$A,0),1)+1))</f>
      </c>
      <c r="J32" s="86"/>
      <c r="K32" s="86"/>
      <c r="L32" s="51">
        <v>80</v>
      </c>
      <c r="M32" s="50">
        <v>12</v>
      </c>
      <c r="N32" s="57">
        <f t="shared" si="0"/>
        <v>1</v>
      </c>
      <c r="O32" s="58">
        <f t="shared" si="1"/>
        <v>80</v>
      </c>
      <c r="P32" s="59">
        <f t="shared" si="2"/>
        <v>12</v>
      </c>
      <c r="Q32" s="60">
        <f t="shared" si="3"/>
        <v>24</v>
      </c>
      <c r="R32" s="38">
        <f t="shared" si="4"/>
      </c>
      <c r="S32" s="38">
        <f t="shared" si="5"/>
      </c>
      <c r="T32" s="36" t="str">
        <f t="shared" si="6"/>
        <v>MO ČRS Nymburk</v>
      </c>
      <c r="U32" s="37">
        <f t="shared" si="7"/>
        <v>1</v>
      </c>
    </row>
    <row r="33" spans="1:21" s="37" customFormat="1" ht="25.5" customHeight="1">
      <c r="A33" s="66"/>
      <c r="B33" s="84"/>
      <c r="C33" s="85" t="s">
        <v>146</v>
      </c>
      <c r="D33" s="86" t="s">
        <v>109</v>
      </c>
      <c r="E33" s="87"/>
      <c r="F33" s="90"/>
      <c r="G33" s="86"/>
      <c r="H33" s="51">
        <f>IF($G33="","",INDEX(#REF!,$G33+5,INDEX('Základní list'!$B:$B,MATCH($F33,'Základní list'!$A:$A,0),1)))</f>
      </c>
      <c r="I33" s="50">
        <f>IF($G33="","",INDEX(#REF!,$G33+5,INDEX('Základní list'!$B:$B,MATCH($F33,'Základní list'!$A:$A,0),1)+1))</f>
      </c>
      <c r="J33" s="86"/>
      <c r="K33" s="86"/>
      <c r="L33" s="51">
        <v>640</v>
      </c>
      <c r="M33" s="50">
        <v>12.5</v>
      </c>
      <c r="N33" s="57">
        <f t="shared" si="0"/>
        <v>1</v>
      </c>
      <c r="O33" s="58">
        <f t="shared" si="1"/>
        <v>640</v>
      </c>
      <c r="P33" s="59">
        <f t="shared" si="2"/>
        <v>12.5</v>
      </c>
      <c r="Q33" s="60">
        <f t="shared" si="3"/>
        <v>25</v>
      </c>
      <c r="R33" s="38">
        <f t="shared" si="4"/>
      </c>
      <c r="S33" s="38">
        <f t="shared" si="5"/>
      </c>
      <c r="T33" s="36">
        <f t="shared" si="6"/>
      </c>
      <c r="U33" s="37">
        <f t="shared" si="7"/>
        <v>1</v>
      </c>
    </row>
    <row r="34" spans="1:21" s="37" customFormat="1" ht="25.5" customHeight="1">
      <c r="A34" s="66"/>
      <c r="B34" s="84"/>
      <c r="C34" s="85" t="s">
        <v>147</v>
      </c>
      <c r="D34" s="86" t="s">
        <v>105</v>
      </c>
      <c r="E34" s="87" t="s">
        <v>121</v>
      </c>
      <c r="F34" s="90"/>
      <c r="G34" s="86"/>
      <c r="H34" s="51">
        <f>IF($G34="","",INDEX(#REF!,$G34+5,INDEX('Základní list'!$B:$B,MATCH($F34,'Základní list'!$A:$A,0),1)))</f>
      </c>
      <c r="I34" s="50">
        <f>IF($G34="","",INDEX(#REF!,$G34+5,INDEX('Základní list'!$B:$B,MATCH($F34,'Základní list'!$A:$A,0),1)+1))</f>
      </c>
      <c r="J34" s="86"/>
      <c r="K34" s="86"/>
      <c r="L34" s="51">
        <v>0</v>
      </c>
      <c r="M34" s="50">
        <v>13</v>
      </c>
      <c r="N34" s="57">
        <f t="shared" si="0"/>
        <v>1</v>
      </c>
      <c r="O34" s="58">
        <f t="shared" si="1"/>
        <v>0</v>
      </c>
      <c r="P34" s="59">
        <f t="shared" si="2"/>
        <v>13</v>
      </c>
      <c r="Q34" s="60">
        <f t="shared" si="3"/>
        <v>26</v>
      </c>
      <c r="R34" s="38">
        <f t="shared" si="4"/>
      </c>
      <c r="S34" s="38">
        <f t="shared" si="5"/>
      </c>
      <c r="T34" s="36" t="str">
        <f t="shared" si="6"/>
        <v>MO ČRS Nymburk</v>
      </c>
      <c r="U34" s="37">
        <f t="shared" si="7"/>
        <v>1</v>
      </c>
    </row>
    <row r="35" spans="1:21" s="37" customFormat="1" ht="25.5" customHeight="1">
      <c r="A35" s="66"/>
      <c r="B35" s="84"/>
      <c r="C35" s="85" t="s">
        <v>140</v>
      </c>
      <c r="D35" s="86" t="s">
        <v>105</v>
      </c>
      <c r="E35" s="87" t="s">
        <v>121</v>
      </c>
      <c r="F35" s="90"/>
      <c r="G35" s="86"/>
      <c r="H35" s="51">
        <f>IF($G35="","",INDEX(#REF!,$G35+5,INDEX('Základní list'!$B:$B,MATCH($F35,'Základní list'!$A:$A,0),1)))</f>
      </c>
      <c r="I35" s="50">
        <f>IF($G35="","",INDEX(#REF!,$G35+5,INDEX('Základní list'!$B:$B,MATCH($F35,'Základní list'!$A:$A,0),1)+1))</f>
      </c>
      <c r="J35" s="86"/>
      <c r="K35" s="86"/>
      <c r="L35" s="51">
        <v>0</v>
      </c>
      <c r="M35" s="50">
        <v>13.5</v>
      </c>
      <c r="N35" s="57">
        <f t="shared" si="0"/>
        <v>1</v>
      </c>
      <c r="O35" s="58">
        <f t="shared" si="1"/>
        <v>0</v>
      </c>
      <c r="P35" s="59">
        <f t="shared" si="2"/>
        <v>13.5</v>
      </c>
      <c r="Q35" s="60">
        <f t="shared" si="3"/>
        <v>27</v>
      </c>
      <c r="R35" s="38">
        <f t="shared" si="4"/>
      </c>
      <c r="S35" s="38">
        <f t="shared" si="5"/>
      </c>
      <c r="T35" s="36" t="str">
        <f t="shared" si="6"/>
        <v>MO ČRS Nymburk</v>
      </c>
      <c r="U35" s="37">
        <f t="shared" si="7"/>
        <v>1</v>
      </c>
    </row>
    <row r="36" spans="1:21" s="37" customFormat="1" ht="25.5" customHeight="1">
      <c r="A36" s="66"/>
      <c r="B36" s="84"/>
      <c r="C36" s="85" t="s">
        <v>141</v>
      </c>
      <c r="D36" s="86" t="s">
        <v>142</v>
      </c>
      <c r="E36" s="87" t="s">
        <v>121</v>
      </c>
      <c r="F36" s="90"/>
      <c r="G36" s="86"/>
      <c r="H36" s="51">
        <f>IF($G36="","",INDEX(#REF!,$G36+5,INDEX('Základní list'!$B:$B,MATCH($F36,'Základní list'!$A:$A,0),1)))</f>
      </c>
      <c r="I36" s="50">
        <f>IF($G36="","",INDEX(#REF!,$G36+5,INDEX('Základní list'!$B:$B,MATCH($F36,'Základní list'!$A:$A,0),1)+1))</f>
      </c>
      <c r="J36" s="86"/>
      <c r="K36" s="86"/>
      <c r="L36" s="51">
        <v>0</v>
      </c>
      <c r="M36" s="50">
        <v>13.5</v>
      </c>
      <c r="N36" s="57">
        <f t="shared" si="0"/>
        <v>1</v>
      </c>
      <c r="O36" s="58">
        <f t="shared" si="1"/>
        <v>0</v>
      </c>
      <c r="P36" s="59">
        <f t="shared" si="2"/>
        <v>13.5</v>
      </c>
      <c r="Q36" s="60">
        <f t="shared" si="3"/>
        <v>28</v>
      </c>
      <c r="R36" s="38">
        <f t="shared" si="4"/>
      </c>
      <c r="S36" s="38">
        <f t="shared" si="5"/>
      </c>
      <c r="T36" s="36" t="str">
        <f t="shared" si="6"/>
        <v>MO ČRS Nymburk</v>
      </c>
      <c r="U36" s="37">
        <f t="shared" si="7"/>
        <v>1</v>
      </c>
    </row>
    <row r="37" spans="1:21" s="37" customFormat="1" ht="25.5" customHeight="1">
      <c r="A37" s="66"/>
      <c r="B37" s="84"/>
      <c r="C37" s="85"/>
      <c r="D37" s="86"/>
      <c r="E37" s="87"/>
      <c r="F37" s="88"/>
      <c r="G37" s="89"/>
      <c r="H37" s="51">
        <f>IF($G37="","",INDEX(#REF!,$G37+5,INDEX('Základní list'!$B:$B,MATCH($F37,'Základní list'!$A:$A,0),1)))</f>
      </c>
      <c r="I37" s="50">
        <f>IF($G37="","",INDEX(#REF!,$G37+5,INDEX('Základní list'!$B:$B,MATCH($F37,'Základní list'!$A:$A,0),1)+1))</f>
      </c>
      <c r="J37" s="89"/>
      <c r="K37" s="89"/>
      <c r="L37" s="51">
        <f>IF($K37="","",INDEX(#REF!,$K37+5,INDEX('Základní list'!$B:$B,MATCH($J37,'Základní list'!$A:$A,0),1)))</f>
      </c>
      <c r="M37" s="50">
        <f>IF($K37="","",INDEX(#REF!,$K37+5,INDEX('Základní list'!$B:$B,MATCH($J37,'Základní list'!$A:$A,0),1)+1))</f>
      </c>
      <c r="N37" s="57">
        <f t="shared" si="0"/>
      </c>
      <c r="O37" s="58">
        <f t="shared" si="1"/>
      </c>
      <c r="P37" s="59">
        <f t="shared" si="2"/>
      </c>
      <c r="Q37" s="60">
        <f t="shared" si="3"/>
      </c>
      <c r="R37" s="38">
        <f t="shared" si="4"/>
      </c>
      <c r="S37" s="38">
        <f t="shared" si="5"/>
      </c>
      <c r="T37" s="36">
        <f t="shared" si="6"/>
      </c>
      <c r="U37" s="37">
        <f t="shared" si="7"/>
        <v>0</v>
      </c>
    </row>
    <row r="38" spans="1:21" s="37" customFormat="1" ht="25.5" customHeight="1">
      <c r="A38" s="66"/>
      <c r="B38" s="84"/>
      <c r="C38" s="85"/>
      <c r="D38" s="86"/>
      <c r="E38" s="87"/>
      <c r="F38" s="90"/>
      <c r="G38" s="86"/>
      <c r="H38" s="51">
        <f>IF($G38="","",INDEX(#REF!,$G38+5,INDEX('Základní list'!$B:$B,MATCH($F38,'Základní list'!$A:$A,0),1)))</f>
      </c>
      <c r="I38" s="50">
        <f>IF($G38="","",INDEX(#REF!,$G38+5,INDEX('Základní list'!$B:$B,MATCH($F38,'Základní list'!$A:$A,0),1)+1))</f>
      </c>
      <c r="J38" s="86"/>
      <c r="K38" s="86"/>
      <c r="L38" s="51">
        <f>IF($K38="","",INDEX(#REF!,$K38+5,INDEX('Základní list'!$B:$B,MATCH($J38,'Základní list'!$A:$A,0),1)))</f>
      </c>
      <c r="M38" s="50">
        <f>IF($K38="","",INDEX(#REF!,$K38+5,INDEX('Základní list'!$B:$B,MATCH($J38,'Základní list'!$A:$A,0),1)+1))</f>
      </c>
      <c r="N38" s="57">
        <f t="shared" si="0"/>
      </c>
      <c r="O38" s="58">
        <f t="shared" si="1"/>
      </c>
      <c r="P38" s="59">
        <f t="shared" si="2"/>
      </c>
      <c r="Q38" s="60">
        <f t="shared" si="3"/>
      </c>
      <c r="R38" s="38">
        <f t="shared" si="4"/>
      </c>
      <c r="S38" s="38">
        <f t="shared" si="5"/>
      </c>
      <c r="T38" s="36">
        <f t="shared" si="6"/>
      </c>
      <c r="U38" s="37">
        <f t="shared" si="7"/>
        <v>0</v>
      </c>
    </row>
    <row r="39" spans="1:21" s="37" customFormat="1" ht="25.5" customHeight="1">
      <c r="A39" s="66"/>
      <c r="B39" s="84"/>
      <c r="C39" s="85"/>
      <c r="D39" s="86"/>
      <c r="E39" s="87"/>
      <c r="F39" s="88"/>
      <c r="G39" s="89"/>
      <c r="H39" s="51">
        <f>IF($G39="","",INDEX(#REF!,$G39+5,INDEX('Základní list'!$B:$B,MATCH($F39,'Základní list'!$A:$A,0),1)))</f>
      </c>
      <c r="I39" s="50">
        <f>IF($G39="","",INDEX(#REF!,$G39+5,INDEX('Základní list'!$B:$B,MATCH($F39,'Základní list'!$A:$A,0),1)+1))</f>
      </c>
      <c r="J39" s="89"/>
      <c r="K39" s="89"/>
      <c r="L39" s="51">
        <f>IF($K39="","",INDEX(#REF!,$K39+5,INDEX('Základní list'!$B:$B,MATCH($J39,'Základní list'!$A:$A,0),1)))</f>
      </c>
      <c r="M39" s="50">
        <f>IF($K39="","",INDEX(#REF!,$K39+5,INDEX('Základní list'!$B:$B,MATCH($J39,'Základní list'!$A:$A,0),1)+1))</f>
      </c>
      <c r="N39" s="57">
        <f t="shared" si="0"/>
      </c>
      <c r="O39" s="58">
        <f t="shared" si="1"/>
      </c>
      <c r="P39" s="59">
        <f t="shared" si="2"/>
      </c>
      <c r="Q39" s="60">
        <f t="shared" si="3"/>
      </c>
      <c r="R39" s="38">
        <f t="shared" si="4"/>
      </c>
      <c r="S39" s="38">
        <f t="shared" si="5"/>
      </c>
      <c r="T39" s="36">
        <f t="shared" si="6"/>
      </c>
      <c r="U39" s="37">
        <f t="shared" si="7"/>
        <v>0</v>
      </c>
    </row>
    <row r="40" spans="1:21" s="37" customFormat="1" ht="25.5" customHeight="1">
      <c r="A40" s="66"/>
      <c r="B40" s="84"/>
      <c r="C40" s="85"/>
      <c r="D40" s="86"/>
      <c r="E40" s="87"/>
      <c r="F40" s="90"/>
      <c r="G40" s="86"/>
      <c r="H40" s="51">
        <f>IF($G40="","",INDEX(#REF!,$G40+5,INDEX('Základní list'!$B:$B,MATCH($F40,'Základní list'!$A:$A,0),1)))</f>
      </c>
      <c r="I40" s="50">
        <f>IF($G40="","",INDEX(#REF!,$G40+5,INDEX('Základní list'!$B:$B,MATCH($F40,'Základní list'!$A:$A,0),1)+1))</f>
      </c>
      <c r="J40" s="86"/>
      <c r="K40" s="86"/>
      <c r="L40" s="51">
        <f>IF($K40="","",INDEX(#REF!,$K40+5,INDEX('Základní list'!$B:$B,MATCH($J40,'Základní list'!$A:$A,0),1)))</f>
      </c>
      <c r="M40" s="50">
        <f>IF($K40="","",INDEX(#REF!,$K40+5,INDEX('Základní list'!$B:$B,MATCH($J40,'Základní list'!$A:$A,0),1)+1))</f>
      </c>
      <c r="N40" s="57">
        <f t="shared" si="0"/>
      </c>
      <c r="O40" s="58">
        <f t="shared" si="1"/>
      </c>
      <c r="P40" s="59">
        <f t="shared" si="2"/>
      </c>
      <c r="Q40" s="60">
        <f t="shared" si="3"/>
      </c>
      <c r="R40" s="38">
        <f t="shared" si="4"/>
      </c>
      <c r="S40" s="38">
        <f t="shared" si="5"/>
      </c>
      <c r="T40" s="36">
        <f t="shared" si="6"/>
      </c>
      <c r="U40" s="37">
        <f t="shared" si="7"/>
        <v>0</v>
      </c>
    </row>
    <row r="41" spans="1:21" s="37" customFormat="1" ht="25.5" customHeight="1">
      <c r="A41" s="66"/>
      <c r="B41" s="84"/>
      <c r="C41" s="85"/>
      <c r="D41" s="86"/>
      <c r="E41" s="87"/>
      <c r="F41" s="88"/>
      <c r="G41" s="89"/>
      <c r="H41" s="51">
        <f>IF($G41="","",INDEX(#REF!,$G41+5,INDEX('Základní list'!$B:$B,MATCH($F41,'Základní list'!$A:$A,0),1)))</f>
      </c>
      <c r="I41" s="50">
        <f>IF($G41="","",INDEX(#REF!,$G41+5,INDEX('Základní list'!$B:$B,MATCH($F41,'Základní list'!$A:$A,0),1)+1))</f>
      </c>
      <c r="J41" s="89"/>
      <c r="K41" s="89"/>
      <c r="L41" s="51">
        <f>IF($K41="","",INDEX(#REF!,$K41+5,INDEX('Základní list'!$B:$B,MATCH($J41,'Základní list'!$A:$A,0),1)))</f>
      </c>
      <c r="M41" s="50">
        <f>IF($K41="","",INDEX(#REF!,$K41+5,INDEX('Základní list'!$B:$B,MATCH($J41,'Základní list'!$A:$A,0),1)+1))</f>
      </c>
      <c r="N41" s="57">
        <f aca="true" t="shared" si="8" ref="N41:N72">IF(ISBLANK($C41),"",COUNT(I41,M41))</f>
      </c>
      <c r="O41" s="58">
        <f aca="true" t="shared" si="9" ref="O41:O71">IF(ISBLANK($C41),"",SUM(H41,L41))</f>
      </c>
      <c r="P41" s="59">
        <f aca="true" t="shared" si="10" ref="P41:P71">IF(ISBLANK($C41),"",SUM(I41,M41))</f>
      </c>
      <c r="Q41" s="60">
        <f aca="true" t="shared" si="11" ref="Q41:Q71">IF(ISBLANK($C41),"",IF(ISTEXT(Q40),1,Q40+1))</f>
      </c>
      <c r="R41" s="38">
        <f aca="true" t="shared" si="12" ref="R41:R71">CONCATENATE(F41,G41)</f>
      </c>
      <c r="S41" s="38">
        <f aca="true" t="shared" si="13" ref="S41:S71">CONCATENATE(J41,K41)</f>
      </c>
      <c r="T41" s="36">
        <f aca="true" t="shared" si="14" ref="T41:T71">IF(ISBLANK(E41),"",E41)</f>
      </c>
      <c r="U41" s="37">
        <f aca="true" t="shared" si="15" ref="U41:U71">IF(C41="",0,1)</f>
        <v>0</v>
      </c>
    </row>
    <row r="42" spans="1:21" s="37" customFormat="1" ht="25.5" customHeight="1">
      <c r="A42" s="66"/>
      <c r="B42" s="84"/>
      <c r="C42" s="91"/>
      <c r="D42" s="86"/>
      <c r="E42" s="87"/>
      <c r="F42" s="88"/>
      <c r="G42" s="89"/>
      <c r="H42" s="51">
        <f>IF($G42="","",INDEX(#REF!,$G42+5,INDEX('Základní list'!$B:$B,MATCH($F42,'Základní list'!$A:$A,0),1)))</f>
      </c>
      <c r="I42" s="50">
        <f>IF($G42="","",INDEX(#REF!,$G42+5,INDEX('Základní list'!$B:$B,MATCH($F42,'Základní list'!$A:$A,0),1)+1))</f>
      </c>
      <c r="J42" s="89"/>
      <c r="K42" s="89"/>
      <c r="L42" s="51">
        <f>IF($K42="","",INDEX(#REF!,$K42+5,INDEX('Základní list'!$B:$B,MATCH($J42,'Základní list'!$A:$A,0),1)))</f>
      </c>
      <c r="M42" s="50">
        <f>IF($K42="","",INDEX(#REF!,$K42+5,INDEX('Základní list'!$B:$B,MATCH($J42,'Základní list'!$A:$A,0),1)+1))</f>
      </c>
      <c r="N42" s="57">
        <f t="shared" si="8"/>
      </c>
      <c r="O42" s="58">
        <f t="shared" si="9"/>
      </c>
      <c r="P42" s="59">
        <f t="shared" si="10"/>
      </c>
      <c r="Q42" s="60">
        <f t="shared" si="11"/>
      </c>
      <c r="R42" s="38">
        <f t="shared" si="12"/>
      </c>
      <c r="S42" s="38">
        <f t="shared" si="13"/>
      </c>
      <c r="T42" s="36">
        <f t="shared" si="14"/>
      </c>
      <c r="U42" s="37">
        <f t="shared" si="15"/>
        <v>0</v>
      </c>
    </row>
    <row r="43" spans="1:21" s="37" customFormat="1" ht="25.5" customHeight="1">
      <c r="A43" s="66"/>
      <c r="B43" s="84"/>
      <c r="C43" s="85"/>
      <c r="D43" s="86"/>
      <c r="E43" s="87"/>
      <c r="F43" s="88"/>
      <c r="G43" s="89"/>
      <c r="H43" s="51">
        <f>IF($G43="","",INDEX(#REF!,$G43+5,INDEX('Základní list'!$B:$B,MATCH($F43,'Základní list'!$A:$A,0),1)))</f>
      </c>
      <c r="I43" s="50">
        <f>IF($G43="","",INDEX(#REF!,$G43+5,INDEX('Základní list'!$B:$B,MATCH($F43,'Základní list'!$A:$A,0),1)+1))</f>
      </c>
      <c r="J43" s="89"/>
      <c r="K43" s="89"/>
      <c r="L43" s="51">
        <f>IF($K43="","",INDEX(#REF!,$K43+5,INDEX('Základní list'!$B:$B,MATCH($J43,'Základní list'!$A:$A,0),1)))</f>
      </c>
      <c r="M43" s="50">
        <f>IF($K43="","",INDEX(#REF!,$K43+5,INDEX('Základní list'!$B:$B,MATCH($J43,'Základní list'!$A:$A,0),1)+1))</f>
      </c>
      <c r="N43" s="57">
        <f t="shared" si="8"/>
      </c>
      <c r="O43" s="58">
        <f t="shared" si="9"/>
      </c>
      <c r="P43" s="59">
        <f t="shared" si="10"/>
      </c>
      <c r="Q43" s="60">
        <f t="shared" si="11"/>
      </c>
      <c r="R43" s="38">
        <f t="shared" si="12"/>
      </c>
      <c r="S43" s="38">
        <f t="shared" si="13"/>
      </c>
      <c r="T43" s="36">
        <f t="shared" si="14"/>
      </c>
      <c r="U43" s="37">
        <f t="shared" si="15"/>
        <v>0</v>
      </c>
    </row>
    <row r="44" spans="1:21" s="37" customFormat="1" ht="25.5" customHeight="1">
      <c r="A44" s="66"/>
      <c r="B44" s="84"/>
      <c r="C44" s="85"/>
      <c r="D44" s="86"/>
      <c r="E44" s="87"/>
      <c r="F44" s="88"/>
      <c r="G44" s="89"/>
      <c r="H44" s="51">
        <f>IF($G44="","",INDEX(#REF!,$G44+5,INDEX('Základní list'!$B:$B,MATCH($F44,'Základní list'!$A:$A,0),1)))</f>
      </c>
      <c r="I44" s="50">
        <f>IF($G44="","",INDEX(#REF!,$G44+5,INDEX('Základní list'!$B:$B,MATCH($F44,'Základní list'!$A:$A,0),1)+1))</f>
      </c>
      <c r="J44" s="89"/>
      <c r="K44" s="89"/>
      <c r="L44" s="51">
        <f>IF($K44="","",INDEX(#REF!,$K44+5,INDEX('Základní list'!$B:$B,MATCH($J44,'Základní list'!$A:$A,0),1)))</f>
      </c>
      <c r="M44" s="50">
        <f>IF($K44="","",INDEX(#REF!,$K44+5,INDEX('Základní list'!$B:$B,MATCH($J44,'Základní list'!$A:$A,0),1)+1))</f>
      </c>
      <c r="N44" s="57">
        <f t="shared" si="8"/>
      </c>
      <c r="O44" s="58">
        <f t="shared" si="9"/>
      </c>
      <c r="P44" s="59">
        <f t="shared" si="10"/>
      </c>
      <c r="Q44" s="60">
        <f t="shared" si="11"/>
      </c>
      <c r="R44" s="38">
        <f t="shared" si="12"/>
      </c>
      <c r="S44" s="38">
        <f t="shared" si="13"/>
      </c>
      <c r="T44" s="36">
        <f t="shared" si="14"/>
      </c>
      <c r="U44" s="37">
        <f t="shared" si="15"/>
        <v>0</v>
      </c>
    </row>
    <row r="45" spans="1:21" s="37" customFormat="1" ht="25.5" customHeight="1">
      <c r="A45" s="66"/>
      <c r="B45" s="84"/>
      <c r="C45" s="85"/>
      <c r="D45" s="86"/>
      <c r="E45" s="87"/>
      <c r="F45" s="88"/>
      <c r="G45" s="89"/>
      <c r="H45" s="51">
        <f>IF($G45="","",INDEX(#REF!,$G45+5,INDEX('Základní list'!$B:$B,MATCH($F45,'Základní list'!$A:$A,0),1)))</f>
      </c>
      <c r="I45" s="50">
        <f>IF($G45="","",INDEX(#REF!,$G45+5,INDEX('Základní list'!$B:$B,MATCH($F45,'Základní list'!$A:$A,0),1)+1))</f>
      </c>
      <c r="J45" s="89"/>
      <c r="K45" s="89"/>
      <c r="L45" s="51">
        <f>IF($K45="","",INDEX(#REF!,$K45+5,INDEX('Základní list'!$B:$B,MATCH($J45,'Základní list'!$A:$A,0),1)))</f>
      </c>
      <c r="M45" s="50">
        <f>IF($K45="","",INDEX(#REF!,$K45+5,INDEX('Základní list'!$B:$B,MATCH($J45,'Základní list'!$A:$A,0),1)+1))</f>
      </c>
      <c r="N45" s="57">
        <f t="shared" si="8"/>
      </c>
      <c r="O45" s="58">
        <f t="shared" si="9"/>
      </c>
      <c r="P45" s="59">
        <f t="shared" si="10"/>
      </c>
      <c r="Q45" s="60">
        <f t="shared" si="11"/>
      </c>
      <c r="R45" s="38">
        <f t="shared" si="12"/>
      </c>
      <c r="S45" s="38">
        <f t="shared" si="13"/>
      </c>
      <c r="T45" s="36">
        <f t="shared" si="14"/>
      </c>
      <c r="U45" s="37">
        <f t="shared" si="15"/>
        <v>0</v>
      </c>
    </row>
    <row r="46" spans="1:21" s="37" customFormat="1" ht="25.5" customHeight="1">
      <c r="A46" s="66"/>
      <c r="B46" s="84"/>
      <c r="C46" s="85"/>
      <c r="D46" s="86"/>
      <c r="E46" s="87"/>
      <c r="F46" s="88"/>
      <c r="G46" s="89"/>
      <c r="H46" s="51">
        <f>IF($G46="","",INDEX(#REF!,$G46+5,INDEX('Základní list'!$B:$B,MATCH($F46,'Základní list'!$A:$A,0),1)))</f>
      </c>
      <c r="I46" s="50">
        <f>IF($G46="","",INDEX(#REF!,$G46+5,INDEX('Základní list'!$B:$B,MATCH($F46,'Základní list'!$A:$A,0),1)+1))</f>
      </c>
      <c r="J46" s="89"/>
      <c r="K46" s="89"/>
      <c r="L46" s="51">
        <f>IF($K46="","",INDEX(#REF!,$K46+5,INDEX('Základní list'!$B:$B,MATCH($J46,'Základní list'!$A:$A,0),1)))</f>
      </c>
      <c r="M46" s="50">
        <f>IF($K46="","",INDEX(#REF!,$K46+5,INDEX('Základní list'!$B:$B,MATCH($J46,'Základní list'!$A:$A,0),1)+1))</f>
      </c>
      <c r="N46" s="57">
        <f t="shared" si="8"/>
      </c>
      <c r="O46" s="58">
        <f t="shared" si="9"/>
      </c>
      <c r="P46" s="59">
        <f t="shared" si="10"/>
      </c>
      <c r="Q46" s="60">
        <f t="shared" si="11"/>
      </c>
      <c r="R46" s="38">
        <f t="shared" si="12"/>
      </c>
      <c r="S46" s="38">
        <f t="shared" si="13"/>
      </c>
      <c r="T46" s="36">
        <f t="shared" si="14"/>
      </c>
      <c r="U46" s="37">
        <f t="shared" si="15"/>
        <v>0</v>
      </c>
    </row>
    <row r="47" spans="1:21" s="37" customFormat="1" ht="25.5" customHeight="1">
      <c r="A47" s="66"/>
      <c r="B47" s="84"/>
      <c r="C47" s="85"/>
      <c r="D47" s="86"/>
      <c r="E47" s="87"/>
      <c r="F47" s="88"/>
      <c r="G47" s="89"/>
      <c r="H47" s="51">
        <f>IF($G47="","",INDEX(#REF!,$G47+5,INDEX('Základní list'!$B:$B,MATCH($F47,'Základní list'!$A:$A,0),1)))</f>
      </c>
      <c r="I47" s="50">
        <f>IF($G47="","",INDEX(#REF!,$G47+5,INDEX('Základní list'!$B:$B,MATCH($F47,'Základní list'!$A:$A,0),1)+1))</f>
      </c>
      <c r="J47" s="89"/>
      <c r="K47" s="89"/>
      <c r="L47" s="51">
        <f>IF($K47="","",INDEX(#REF!,$K47+5,INDEX('Základní list'!$B:$B,MATCH($J47,'Základní list'!$A:$A,0),1)))</f>
      </c>
      <c r="M47" s="50">
        <f>IF($K47="","",INDEX(#REF!,$K47+5,INDEX('Základní list'!$B:$B,MATCH($J47,'Základní list'!$A:$A,0),1)+1))</f>
      </c>
      <c r="N47" s="57">
        <f t="shared" si="8"/>
      </c>
      <c r="O47" s="58">
        <f t="shared" si="9"/>
      </c>
      <c r="P47" s="59">
        <f t="shared" si="10"/>
      </c>
      <c r="Q47" s="60">
        <f t="shared" si="11"/>
      </c>
      <c r="R47" s="38">
        <f t="shared" si="12"/>
      </c>
      <c r="S47" s="38">
        <f t="shared" si="13"/>
      </c>
      <c r="T47" s="36">
        <f t="shared" si="14"/>
      </c>
      <c r="U47" s="37">
        <f t="shared" si="15"/>
        <v>0</v>
      </c>
    </row>
    <row r="48" spans="1:21" s="37" customFormat="1" ht="25.5" customHeight="1">
      <c r="A48" s="66"/>
      <c r="B48" s="84"/>
      <c r="C48" s="85"/>
      <c r="D48" s="86"/>
      <c r="E48" s="87"/>
      <c r="F48" s="88"/>
      <c r="G48" s="89"/>
      <c r="H48" s="51">
        <f>IF($G48="","",INDEX(#REF!,$G48+5,INDEX('Základní list'!$B:$B,MATCH($F48,'Základní list'!$A:$A,0),1)))</f>
      </c>
      <c r="I48" s="50">
        <f>IF($G48="","",INDEX(#REF!,$G48+5,INDEX('Základní list'!$B:$B,MATCH($F48,'Základní list'!$A:$A,0),1)+1))</f>
      </c>
      <c r="J48" s="89"/>
      <c r="K48" s="89"/>
      <c r="L48" s="51">
        <f>IF($K48="","",INDEX(#REF!,$K48+5,INDEX('Základní list'!$B:$B,MATCH($J48,'Základní list'!$A:$A,0),1)))</f>
      </c>
      <c r="M48" s="50">
        <f>IF($K48="","",INDEX(#REF!,$K48+5,INDEX('Základní list'!$B:$B,MATCH($J48,'Základní list'!$A:$A,0),1)+1))</f>
      </c>
      <c r="N48" s="57">
        <f t="shared" si="8"/>
      </c>
      <c r="O48" s="58">
        <f t="shared" si="9"/>
      </c>
      <c r="P48" s="59">
        <f t="shared" si="10"/>
      </c>
      <c r="Q48" s="60">
        <f t="shared" si="11"/>
      </c>
      <c r="R48" s="38">
        <f t="shared" si="12"/>
      </c>
      <c r="S48" s="38">
        <f t="shared" si="13"/>
      </c>
      <c r="T48" s="36">
        <f t="shared" si="14"/>
      </c>
      <c r="U48" s="37">
        <f t="shared" si="15"/>
        <v>0</v>
      </c>
    </row>
    <row r="49" spans="1:21" s="37" customFormat="1" ht="25.5" customHeight="1">
      <c r="A49" s="66"/>
      <c r="B49" s="84"/>
      <c r="C49" s="85"/>
      <c r="D49" s="86"/>
      <c r="E49" s="87"/>
      <c r="F49" s="88"/>
      <c r="G49" s="89"/>
      <c r="H49" s="51">
        <f>IF($G49="","",INDEX(#REF!,$G49+5,INDEX('Základní list'!$B:$B,MATCH($F49,'Základní list'!$A:$A,0),1)))</f>
      </c>
      <c r="I49" s="50">
        <f>IF($G49="","",INDEX(#REF!,$G49+5,INDEX('Základní list'!$B:$B,MATCH($F49,'Základní list'!$A:$A,0),1)+1))</f>
      </c>
      <c r="J49" s="89"/>
      <c r="K49" s="89"/>
      <c r="L49" s="51">
        <f>IF($K49="","",INDEX(#REF!,$K49+5,INDEX('Základní list'!$B:$B,MATCH($J49,'Základní list'!$A:$A,0),1)))</f>
      </c>
      <c r="M49" s="50">
        <f>IF($K49="","",INDEX(#REF!,$K49+5,INDEX('Základní list'!$B:$B,MATCH($J49,'Základní list'!$A:$A,0),1)+1))</f>
      </c>
      <c r="N49" s="57">
        <f t="shared" si="8"/>
      </c>
      <c r="O49" s="58">
        <f t="shared" si="9"/>
      </c>
      <c r="P49" s="59">
        <f t="shared" si="10"/>
      </c>
      <c r="Q49" s="60">
        <f t="shared" si="11"/>
      </c>
      <c r="R49" s="38">
        <f t="shared" si="12"/>
      </c>
      <c r="S49" s="38">
        <f t="shared" si="13"/>
      </c>
      <c r="T49" s="36">
        <f t="shared" si="14"/>
      </c>
      <c r="U49" s="37">
        <f t="shared" si="15"/>
        <v>0</v>
      </c>
    </row>
    <row r="50" spans="1:21" s="37" customFormat="1" ht="25.5" customHeight="1">
      <c r="A50" s="66"/>
      <c r="B50" s="84"/>
      <c r="C50" s="85"/>
      <c r="D50" s="86"/>
      <c r="E50" s="87"/>
      <c r="F50" s="88"/>
      <c r="G50" s="89"/>
      <c r="H50" s="51">
        <f>IF($G50="","",INDEX(#REF!,$G50+5,INDEX('Základní list'!$B:$B,MATCH($F50,'Základní list'!$A:$A,0),1)))</f>
      </c>
      <c r="I50" s="50">
        <f>IF($G50="","",INDEX(#REF!,$G50+5,INDEX('Základní list'!$B:$B,MATCH($F50,'Základní list'!$A:$A,0),1)+1))</f>
      </c>
      <c r="J50" s="89"/>
      <c r="K50" s="89"/>
      <c r="L50" s="51">
        <f>IF($K50="","",INDEX(#REF!,$K50+5,INDEX('Základní list'!$B:$B,MATCH($J50,'Základní list'!$A:$A,0),1)))</f>
      </c>
      <c r="M50" s="50">
        <f>IF($K50="","",INDEX(#REF!,$K50+5,INDEX('Základní list'!$B:$B,MATCH($J50,'Základní list'!$A:$A,0),1)+1))</f>
      </c>
      <c r="N50" s="57">
        <f t="shared" si="8"/>
      </c>
      <c r="O50" s="58">
        <f t="shared" si="9"/>
      </c>
      <c r="P50" s="59">
        <f t="shared" si="10"/>
      </c>
      <c r="Q50" s="60">
        <f t="shared" si="11"/>
      </c>
      <c r="R50" s="38">
        <f t="shared" si="12"/>
      </c>
      <c r="S50" s="38">
        <f t="shared" si="13"/>
      </c>
      <c r="T50" s="36">
        <f t="shared" si="14"/>
      </c>
      <c r="U50" s="37">
        <f t="shared" si="15"/>
        <v>0</v>
      </c>
    </row>
    <row r="51" spans="1:21" s="37" customFormat="1" ht="25.5" customHeight="1">
      <c r="A51" s="66"/>
      <c r="B51" s="84"/>
      <c r="C51" s="85"/>
      <c r="D51" s="86"/>
      <c r="E51" s="87"/>
      <c r="F51" s="88"/>
      <c r="G51" s="89"/>
      <c r="H51" s="51">
        <f>IF($G51="","",INDEX(#REF!,$G51+5,INDEX('Základní list'!$B:$B,MATCH($F51,'Základní list'!$A:$A,0),1)))</f>
      </c>
      <c r="I51" s="50">
        <f>IF($G51="","",INDEX(#REF!,$G51+5,INDEX('Základní list'!$B:$B,MATCH($F51,'Základní list'!$A:$A,0),1)+1))</f>
      </c>
      <c r="J51" s="89"/>
      <c r="K51" s="89"/>
      <c r="L51" s="51">
        <f>IF($K51="","",INDEX(#REF!,$K51+5,INDEX('Základní list'!$B:$B,MATCH($J51,'Základní list'!$A:$A,0),1)))</f>
      </c>
      <c r="M51" s="50">
        <f>IF($K51="","",INDEX(#REF!,$K51+5,INDEX('Základní list'!$B:$B,MATCH($J51,'Základní list'!$A:$A,0),1)+1))</f>
      </c>
      <c r="N51" s="57">
        <f t="shared" si="8"/>
      </c>
      <c r="O51" s="58">
        <f t="shared" si="9"/>
      </c>
      <c r="P51" s="59">
        <f t="shared" si="10"/>
      </c>
      <c r="Q51" s="60">
        <f t="shared" si="11"/>
      </c>
      <c r="R51" s="38">
        <f t="shared" si="12"/>
      </c>
      <c r="S51" s="38">
        <f t="shared" si="13"/>
      </c>
      <c r="T51" s="36">
        <f t="shared" si="14"/>
      </c>
      <c r="U51" s="37">
        <f t="shared" si="15"/>
        <v>0</v>
      </c>
    </row>
    <row r="52" spans="1:21" s="37" customFormat="1" ht="25.5" customHeight="1">
      <c r="A52" s="66"/>
      <c r="B52" s="84"/>
      <c r="C52" s="85"/>
      <c r="D52" s="86"/>
      <c r="E52" s="87"/>
      <c r="F52" s="88"/>
      <c r="G52" s="89"/>
      <c r="H52" s="51">
        <f>IF($G52="","",INDEX(#REF!,$G52+5,INDEX('Základní list'!$B:$B,MATCH($F52,'Základní list'!$A:$A,0),1)))</f>
      </c>
      <c r="I52" s="50">
        <f>IF($G52="","",INDEX(#REF!,$G52+5,INDEX('Základní list'!$B:$B,MATCH($F52,'Základní list'!$A:$A,0),1)+1))</f>
      </c>
      <c r="J52" s="89"/>
      <c r="K52" s="89"/>
      <c r="L52" s="51">
        <f>IF($K52="","",INDEX(#REF!,$K52+5,INDEX('Základní list'!$B:$B,MATCH($J52,'Základní list'!$A:$A,0),1)))</f>
      </c>
      <c r="M52" s="50">
        <f>IF($K52="","",INDEX(#REF!,$K52+5,INDEX('Základní list'!$B:$B,MATCH($J52,'Základní list'!$A:$A,0),1)+1))</f>
      </c>
      <c r="N52" s="57">
        <f t="shared" si="8"/>
      </c>
      <c r="O52" s="58">
        <f t="shared" si="9"/>
      </c>
      <c r="P52" s="59">
        <f t="shared" si="10"/>
      </c>
      <c r="Q52" s="60">
        <f t="shared" si="11"/>
      </c>
      <c r="R52" s="38">
        <f t="shared" si="12"/>
      </c>
      <c r="S52" s="38">
        <f t="shared" si="13"/>
      </c>
      <c r="T52" s="36">
        <f t="shared" si="14"/>
      </c>
      <c r="U52" s="37">
        <f t="shared" si="15"/>
        <v>0</v>
      </c>
    </row>
    <row r="53" spans="1:21" s="37" customFormat="1" ht="25.5" customHeight="1">
      <c r="A53" s="66"/>
      <c r="B53" s="84"/>
      <c r="C53" s="85"/>
      <c r="D53" s="86"/>
      <c r="E53" s="87"/>
      <c r="F53" s="88"/>
      <c r="G53" s="89"/>
      <c r="H53" s="51">
        <f>IF($G53="","",INDEX(#REF!,$G53+5,INDEX('Základní list'!$B:$B,MATCH($F53,'Základní list'!$A:$A,0),1)))</f>
      </c>
      <c r="I53" s="50">
        <f>IF($G53="","",INDEX(#REF!,$G53+5,INDEX('Základní list'!$B:$B,MATCH($F53,'Základní list'!$A:$A,0),1)+1))</f>
      </c>
      <c r="J53" s="89"/>
      <c r="K53" s="89"/>
      <c r="L53" s="51">
        <f>IF($K53="","",INDEX(#REF!,$K53+5,INDEX('Základní list'!$B:$B,MATCH($J53,'Základní list'!$A:$A,0),1)))</f>
      </c>
      <c r="M53" s="50">
        <f>IF($K53="","",INDEX(#REF!,$K53+5,INDEX('Základní list'!$B:$B,MATCH($J53,'Základní list'!$A:$A,0),1)+1))</f>
      </c>
      <c r="N53" s="57">
        <f t="shared" si="8"/>
      </c>
      <c r="O53" s="58">
        <f t="shared" si="9"/>
      </c>
      <c r="P53" s="59">
        <f t="shared" si="10"/>
      </c>
      <c r="Q53" s="60">
        <f t="shared" si="11"/>
      </c>
      <c r="R53" s="38">
        <f t="shared" si="12"/>
      </c>
      <c r="S53" s="38">
        <f t="shared" si="13"/>
      </c>
      <c r="T53" s="36">
        <f t="shared" si="14"/>
      </c>
      <c r="U53" s="37">
        <f t="shared" si="15"/>
        <v>0</v>
      </c>
    </row>
    <row r="54" spans="1:21" s="37" customFormat="1" ht="25.5" customHeight="1">
      <c r="A54" s="66"/>
      <c r="B54" s="84"/>
      <c r="C54" s="85"/>
      <c r="D54" s="86"/>
      <c r="E54" s="87"/>
      <c r="F54" s="88"/>
      <c r="G54" s="89"/>
      <c r="H54" s="51">
        <f>IF($G54="","",INDEX(#REF!,$G54+5,INDEX('Základní list'!$B:$B,MATCH($F54,'Základní list'!$A:$A,0),1)))</f>
      </c>
      <c r="I54" s="50">
        <f>IF($G54="","",INDEX(#REF!,$G54+5,INDEX('Základní list'!$B:$B,MATCH($F54,'Základní list'!$A:$A,0),1)+1))</f>
      </c>
      <c r="J54" s="89"/>
      <c r="K54" s="89"/>
      <c r="L54" s="51">
        <f>IF($K54="","",INDEX(#REF!,$K54+5,INDEX('Základní list'!$B:$B,MATCH($J54,'Základní list'!$A:$A,0),1)))</f>
      </c>
      <c r="M54" s="50">
        <f>IF($K54="","",INDEX(#REF!,$K54+5,INDEX('Základní list'!$B:$B,MATCH($J54,'Základní list'!$A:$A,0),1)+1))</f>
      </c>
      <c r="N54" s="57">
        <f t="shared" si="8"/>
      </c>
      <c r="O54" s="58">
        <f t="shared" si="9"/>
      </c>
      <c r="P54" s="59">
        <f t="shared" si="10"/>
      </c>
      <c r="Q54" s="60">
        <f t="shared" si="11"/>
      </c>
      <c r="R54" s="38">
        <f t="shared" si="12"/>
      </c>
      <c r="S54" s="38">
        <f t="shared" si="13"/>
      </c>
      <c r="T54" s="36">
        <f t="shared" si="14"/>
      </c>
      <c r="U54" s="37">
        <f t="shared" si="15"/>
        <v>0</v>
      </c>
    </row>
    <row r="55" spans="1:21" s="37" customFormat="1" ht="25.5" customHeight="1">
      <c r="A55" s="66"/>
      <c r="B55" s="84"/>
      <c r="C55" s="85"/>
      <c r="D55" s="86"/>
      <c r="E55" s="87"/>
      <c r="F55" s="88"/>
      <c r="G55" s="89"/>
      <c r="H55" s="51">
        <f>IF($G55="","",INDEX(#REF!,$G55+5,INDEX('Základní list'!$B:$B,MATCH($F55,'Základní list'!$A:$A,0),1)))</f>
      </c>
      <c r="I55" s="50">
        <f>IF($G55="","",INDEX(#REF!,$G55+5,INDEX('Základní list'!$B:$B,MATCH($F55,'Základní list'!$A:$A,0),1)+1))</f>
      </c>
      <c r="J55" s="89"/>
      <c r="K55" s="89"/>
      <c r="L55" s="51">
        <f>IF($K55="","",INDEX(#REF!,$K55+5,INDEX('Základní list'!$B:$B,MATCH($J55,'Základní list'!$A:$A,0),1)))</f>
      </c>
      <c r="M55" s="50">
        <f>IF($K55="","",INDEX(#REF!,$K55+5,INDEX('Základní list'!$B:$B,MATCH($J55,'Základní list'!$A:$A,0),1)+1))</f>
      </c>
      <c r="N55" s="57">
        <f t="shared" si="8"/>
      </c>
      <c r="O55" s="58">
        <f t="shared" si="9"/>
      </c>
      <c r="P55" s="59">
        <f t="shared" si="10"/>
      </c>
      <c r="Q55" s="60">
        <f t="shared" si="11"/>
      </c>
      <c r="R55" s="38">
        <f t="shared" si="12"/>
      </c>
      <c r="S55" s="38">
        <f t="shared" si="13"/>
      </c>
      <c r="T55" s="36">
        <f t="shared" si="14"/>
      </c>
      <c r="U55" s="37">
        <f t="shared" si="15"/>
        <v>0</v>
      </c>
    </row>
    <row r="56" spans="1:21" s="37" customFormat="1" ht="25.5" customHeight="1">
      <c r="A56" s="66"/>
      <c r="B56" s="84"/>
      <c r="C56" s="85"/>
      <c r="D56" s="86"/>
      <c r="E56" s="87"/>
      <c r="F56" s="88"/>
      <c r="G56" s="89"/>
      <c r="H56" s="51">
        <f>IF($G56="","",INDEX(#REF!,$G56+5,INDEX('Základní list'!$B:$B,MATCH($F56,'Základní list'!$A:$A,0),1)))</f>
      </c>
      <c r="I56" s="50">
        <f>IF($G56="","",INDEX(#REF!,$G56+5,INDEX('Základní list'!$B:$B,MATCH($F56,'Základní list'!$A:$A,0),1)+1))</f>
      </c>
      <c r="J56" s="89"/>
      <c r="K56" s="89"/>
      <c r="L56" s="51">
        <f>IF($K56="","",INDEX(#REF!,$K56+5,INDEX('Základní list'!$B:$B,MATCH($J56,'Základní list'!$A:$A,0),1)))</f>
      </c>
      <c r="M56" s="50">
        <f>IF($K56="","",INDEX(#REF!,$K56+5,INDEX('Základní list'!$B:$B,MATCH($J56,'Základní list'!$A:$A,0),1)+1))</f>
      </c>
      <c r="N56" s="57">
        <f t="shared" si="8"/>
      </c>
      <c r="O56" s="58">
        <f t="shared" si="9"/>
      </c>
      <c r="P56" s="59">
        <f t="shared" si="10"/>
      </c>
      <c r="Q56" s="60">
        <f t="shared" si="11"/>
      </c>
      <c r="R56" s="38">
        <f t="shared" si="12"/>
      </c>
      <c r="S56" s="38">
        <f t="shared" si="13"/>
      </c>
      <c r="T56" s="36">
        <f t="shared" si="14"/>
      </c>
      <c r="U56" s="37">
        <f t="shared" si="15"/>
        <v>0</v>
      </c>
    </row>
    <row r="57" spans="1:21" s="37" customFormat="1" ht="25.5" customHeight="1">
      <c r="A57" s="66"/>
      <c r="B57" s="84"/>
      <c r="C57" s="85"/>
      <c r="D57" s="86"/>
      <c r="E57" s="87"/>
      <c r="F57" s="88"/>
      <c r="G57" s="89"/>
      <c r="H57" s="51">
        <f>IF($G57="","",INDEX(#REF!,$G57+5,INDEX('Základní list'!$B:$B,MATCH($F57,'Základní list'!$A:$A,0),1)))</f>
      </c>
      <c r="I57" s="50">
        <f>IF($G57="","",INDEX(#REF!,$G57+5,INDEX('Základní list'!$B:$B,MATCH($F57,'Základní list'!$A:$A,0),1)+1))</f>
      </c>
      <c r="J57" s="89"/>
      <c r="K57" s="89"/>
      <c r="L57" s="51">
        <f>IF($K57="","",INDEX(#REF!,$K57+5,INDEX('Základní list'!$B:$B,MATCH($J57,'Základní list'!$A:$A,0),1)))</f>
      </c>
      <c r="M57" s="50">
        <f>IF($K57="","",INDEX(#REF!,$K57+5,INDEX('Základní list'!$B:$B,MATCH($J57,'Základní list'!$A:$A,0),1)+1))</f>
      </c>
      <c r="N57" s="57">
        <f t="shared" si="8"/>
      </c>
      <c r="O57" s="58">
        <f t="shared" si="9"/>
      </c>
      <c r="P57" s="59">
        <f t="shared" si="10"/>
      </c>
      <c r="Q57" s="60">
        <f t="shared" si="11"/>
      </c>
      <c r="R57" s="38">
        <f t="shared" si="12"/>
      </c>
      <c r="S57" s="38">
        <f t="shared" si="13"/>
      </c>
      <c r="T57" s="36">
        <f t="shared" si="14"/>
      </c>
      <c r="U57" s="37">
        <f t="shared" si="15"/>
        <v>0</v>
      </c>
    </row>
    <row r="58" spans="1:21" s="37" customFormat="1" ht="25.5" customHeight="1">
      <c r="A58" s="66"/>
      <c r="B58" s="84"/>
      <c r="C58" s="85"/>
      <c r="D58" s="86"/>
      <c r="E58" s="87"/>
      <c r="F58" s="88"/>
      <c r="G58" s="89"/>
      <c r="H58" s="51">
        <f>IF($G58="","",INDEX(#REF!,$G58+5,INDEX('Základní list'!$B:$B,MATCH($F58,'Základní list'!$A:$A,0),1)))</f>
      </c>
      <c r="I58" s="50">
        <f>IF($G58="","",INDEX(#REF!,$G58+5,INDEX('Základní list'!$B:$B,MATCH($F58,'Základní list'!$A:$A,0),1)+1))</f>
      </c>
      <c r="J58" s="89"/>
      <c r="K58" s="89"/>
      <c r="L58" s="51">
        <f>IF($K58="","",INDEX(#REF!,$K58+5,INDEX('Základní list'!$B:$B,MATCH($J58,'Základní list'!$A:$A,0),1)))</f>
      </c>
      <c r="M58" s="50">
        <f>IF($K58="","",INDEX(#REF!,$K58+5,INDEX('Základní list'!$B:$B,MATCH($J58,'Základní list'!$A:$A,0),1)+1))</f>
      </c>
      <c r="N58" s="57">
        <f t="shared" si="8"/>
      </c>
      <c r="O58" s="58">
        <f t="shared" si="9"/>
      </c>
      <c r="P58" s="59">
        <f t="shared" si="10"/>
      </c>
      <c r="Q58" s="60">
        <f t="shared" si="11"/>
      </c>
      <c r="R58" s="38">
        <f t="shared" si="12"/>
      </c>
      <c r="S58" s="38">
        <f t="shared" si="13"/>
      </c>
      <c r="T58" s="36">
        <f t="shared" si="14"/>
      </c>
      <c r="U58" s="37">
        <f t="shared" si="15"/>
        <v>0</v>
      </c>
    </row>
    <row r="59" spans="1:21" s="37" customFormat="1" ht="25.5" customHeight="1">
      <c r="A59" s="66"/>
      <c r="B59" s="84"/>
      <c r="C59" s="85"/>
      <c r="D59" s="86"/>
      <c r="E59" s="87"/>
      <c r="F59" s="88"/>
      <c r="G59" s="89"/>
      <c r="H59" s="51">
        <f>IF($G59="","",INDEX(#REF!,$G59+5,INDEX('Základní list'!$B:$B,MATCH($F59,'Základní list'!$A:$A,0),1)))</f>
      </c>
      <c r="I59" s="50">
        <f>IF($G59="","",INDEX(#REF!,$G59+5,INDEX('Základní list'!$B:$B,MATCH($F59,'Základní list'!$A:$A,0),1)+1))</f>
      </c>
      <c r="J59" s="89"/>
      <c r="K59" s="89"/>
      <c r="L59" s="51">
        <f>IF($K59="","",INDEX(#REF!,$K59+5,INDEX('Základní list'!$B:$B,MATCH($J59,'Základní list'!$A:$A,0),1)))</f>
      </c>
      <c r="M59" s="50">
        <f>IF($K59="","",INDEX(#REF!,$K59+5,INDEX('Základní list'!$B:$B,MATCH($J59,'Základní list'!$A:$A,0),1)+1))</f>
      </c>
      <c r="N59" s="57">
        <f t="shared" si="8"/>
      </c>
      <c r="O59" s="58">
        <f t="shared" si="9"/>
      </c>
      <c r="P59" s="59">
        <f t="shared" si="10"/>
      </c>
      <c r="Q59" s="60">
        <f t="shared" si="11"/>
      </c>
      <c r="R59" s="38">
        <f t="shared" si="12"/>
      </c>
      <c r="S59" s="38">
        <f t="shared" si="13"/>
      </c>
      <c r="T59" s="36">
        <f t="shared" si="14"/>
      </c>
      <c r="U59" s="37">
        <f t="shared" si="15"/>
        <v>0</v>
      </c>
    </row>
    <row r="60" spans="1:21" s="37" customFormat="1" ht="25.5" customHeight="1">
      <c r="A60" s="66"/>
      <c r="B60" s="84"/>
      <c r="C60" s="85"/>
      <c r="D60" s="86"/>
      <c r="E60" s="87"/>
      <c r="F60" s="88"/>
      <c r="G60" s="89"/>
      <c r="H60" s="51">
        <f>IF($G60="","",INDEX(#REF!,$G60+5,INDEX('Základní list'!$B:$B,MATCH($F60,'Základní list'!$A:$A,0),1)))</f>
      </c>
      <c r="I60" s="50">
        <f>IF($G60="","",INDEX(#REF!,$G60+5,INDEX('Základní list'!$B:$B,MATCH($F60,'Základní list'!$A:$A,0),1)+1))</f>
      </c>
      <c r="J60" s="89"/>
      <c r="K60" s="89"/>
      <c r="L60" s="51">
        <f>IF($K60="","",INDEX(#REF!,$K60+5,INDEX('Základní list'!$B:$B,MATCH($J60,'Základní list'!$A:$A,0),1)))</f>
      </c>
      <c r="M60" s="50">
        <f>IF($K60="","",INDEX(#REF!,$K60+5,INDEX('Základní list'!$B:$B,MATCH($J60,'Základní list'!$A:$A,0),1)+1))</f>
      </c>
      <c r="N60" s="57">
        <f t="shared" si="8"/>
      </c>
      <c r="O60" s="58">
        <f t="shared" si="9"/>
      </c>
      <c r="P60" s="59">
        <f t="shared" si="10"/>
      </c>
      <c r="Q60" s="60">
        <f t="shared" si="11"/>
      </c>
      <c r="R60" s="38">
        <f t="shared" si="12"/>
      </c>
      <c r="S60" s="38">
        <f t="shared" si="13"/>
      </c>
      <c r="T60" s="36">
        <f t="shared" si="14"/>
      </c>
      <c r="U60" s="37">
        <f t="shared" si="15"/>
        <v>0</v>
      </c>
    </row>
    <row r="61" spans="1:21" s="37" customFormat="1" ht="25.5" customHeight="1">
      <c r="A61" s="66"/>
      <c r="B61" s="84"/>
      <c r="C61" s="85"/>
      <c r="D61" s="86"/>
      <c r="E61" s="87"/>
      <c r="F61" s="88"/>
      <c r="G61" s="89"/>
      <c r="H61" s="51">
        <f>IF($G61="","",INDEX(#REF!,$G61+5,INDEX('Základní list'!$B:$B,MATCH($F61,'Základní list'!$A:$A,0),1)))</f>
      </c>
      <c r="I61" s="50">
        <f>IF($G61="","",INDEX(#REF!,$G61+5,INDEX('Základní list'!$B:$B,MATCH($F61,'Základní list'!$A:$A,0),1)+1))</f>
      </c>
      <c r="J61" s="89"/>
      <c r="K61" s="89"/>
      <c r="L61" s="51">
        <f>IF($K61="","",INDEX(#REF!,$K61+5,INDEX('Základní list'!$B:$B,MATCH($J61,'Základní list'!$A:$A,0),1)))</f>
      </c>
      <c r="M61" s="50">
        <f>IF($K61="","",INDEX(#REF!,$K61+5,INDEX('Základní list'!$B:$B,MATCH($J61,'Základní list'!$A:$A,0),1)+1))</f>
      </c>
      <c r="N61" s="57">
        <f t="shared" si="8"/>
      </c>
      <c r="O61" s="58">
        <f t="shared" si="9"/>
      </c>
      <c r="P61" s="59">
        <f t="shared" si="10"/>
      </c>
      <c r="Q61" s="60">
        <f t="shared" si="11"/>
      </c>
      <c r="R61" s="38">
        <f t="shared" si="12"/>
      </c>
      <c r="S61" s="38">
        <f t="shared" si="13"/>
      </c>
      <c r="T61" s="36">
        <f t="shared" si="14"/>
      </c>
      <c r="U61" s="37">
        <f t="shared" si="15"/>
        <v>0</v>
      </c>
    </row>
    <row r="62" spans="1:21" s="37" customFormat="1" ht="25.5" customHeight="1">
      <c r="A62" s="66"/>
      <c r="B62" s="84"/>
      <c r="C62" s="85"/>
      <c r="D62" s="86"/>
      <c r="E62" s="87"/>
      <c r="F62" s="88"/>
      <c r="G62" s="89"/>
      <c r="H62" s="51">
        <f>IF($G62="","",INDEX(#REF!,$G62+5,INDEX('Základní list'!$B:$B,MATCH($F62,'Základní list'!$A:$A,0),1)))</f>
      </c>
      <c r="I62" s="50">
        <f>IF($G62="","",INDEX(#REF!,$G62+5,INDEX('Základní list'!$B:$B,MATCH($F62,'Základní list'!$A:$A,0),1)+1))</f>
      </c>
      <c r="J62" s="89"/>
      <c r="K62" s="89"/>
      <c r="L62" s="51">
        <f>IF($K62="","",INDEX(#REF!,$K62+5,INDEX('Základní list'!$B:$B,MATCH($J62,'Základní list'!$A:$A,0),1)))</f>
      </c>
      <c r="M62" s="50">
        <f>IF($K62="","",INDEX(#REF!,$K62+5,INDEX('Základní list'!$B:$B,MATCH($J62,'Základní list'!$A:$A,0),1)+1))</f>
      </c>
      <c r="N62" s="57">
        <f t="shared" si="8"/>
      </c>
      <c r="O62" s="58">
        <f t="shared" si="9"/>
      </c>
      <c r="P62" s="59">
        <f t="shared" si="10"/>
      </c>
      <c r="Q62" s="60">
        <f t="shared" si="11"/>
      </c>
      <c r="R62" s="38">
        <f t="shared" si="12"/>
      </c>
      <c r="S62" s="38">
        <f t="shared" si="13"/>
      </c>
      <c r="T62" s="36">
        <f t="shared" si="14"/>
      </c>
      <c r="U62" s="37">
        <f t="shared" si="15"/>
        <v>0</v>
      </c>
    </row>
    <row r="63" spans="1:21" s="37" customFormat="1" ht="25.5" customHeight="1">
      <c r="A63" s="66"/>
      <c r="B63" s="84"/>
      <c r="C63" s="85"/>
      <c r="D63" s="86"/>
      <c r="E63" s="87"/>
      <c r="F63" s="88"/>
      <c r="G63" s="89"/>
      <c r="H63" s="51">
        <f>IF($G63="","",INDEX(#REF!,$G63+5,INDEX('Základní list'!$B:$B,MATCH($F63,'Základní list'!$A:$A,0),1)))</f>
      </c>
      <c r="I63" s="50">
        <f>IF($G63="","",INDEX(#REF!,$G63+5,INDEX('Základní list'!$B:$B,MATCH($F63,'Základní list'!$A:$A,0),1)+1))</f>
      </c>
      <c r="J63" s="89"/>
      <c r="K63" s="89"/>
      <c r="L63" s="51">
        <f>IF($K63="","",INDEX(#REF!,$K63+5,INDEX('Základní list'!$B:$B,MATCH($J63,'Základní list'!$A:$A,0),1)))</f>
      </c>
      <c r="M63" s="50">
        <f>IF($K63="","",INDEX(#REF!,$K63+5,INDEX('Základní list'!$B:$B,MATCH($J63,'Základní list'!$A:$A,0),1)+1))</f>
      </c>
      <c r="N63" s="57">
        <f t="shared" si="8"/>
      </c>
      <c r="O63" s="58">
        <f t="shared" si="9"/>
      </c>
      <c r="P63" s="59">
        <f t="shared" si="10"/>
      </c>
      <c r="Q63" s="60">
        <f t="shared" si="11"/>
      </c>
      <c r="R63" s="38">
        <f t="shared" si="12"/>
      </c>
      <c r="S63" s="38">
        <f t="shared" si="13"/>
      </c>
      <c r="T63" s="36">
        <f t="shared" si="14"/>
      </c>
      <c r="U63" s="37">
        <f t="shared" si="15"/>
        <v>0</v>
      </c>
    </row>
    <row r="64" spans="1:21" s="37" customFormat="1" ht="25.5" customHeight="1">
      <c r="A64" s="66"/>
      <c r="B64" s="84"/>
      <c r="C64" s="85"/>
      <c r="D64" s="86"/>
      <c r="E64" s="87"/>
      <c r="F64" s="88"/>
      <c r="G64" s="89"/>
      <c r="H64" s="51">
        <f>IF($G64="","",INDEX(#REF!,$G64+5,INDEX('Základní list'!$B:$B,MATCH($F64,'Základní list'!$A:$A,0),1)))</f>
      </c>
      <c r="I64" s="50">
        <f>IF($G64="","",INDEX(#REF!,$G64+5,INDEX('Základní list'!$B:$B,MATCH($F64,'Základní list'!$A:$A,0),1)+1))</f>
      </c>
      <c r="J64" s="89"/>
      <c r="K64" s="89"/>
      <c r="L64" s="51">
        <f>IF($K64="","",INDEX(#REF!,$K64+5,INDEX('Základní list'!$B:$B,MATCH($J64,'Základní list'!$A:$A,0),1)))</f>
      </c>
      <c r="M64" s="50">
        <f>IF($K64="","",INDEX(#REF!,$K64+5,INDEX('Základní list'!$B:$B,MATCH($J64,'Základní list'!$A:$A,0),1)+1))</f>
      </c>
      <c r="N64" s="57">
        <f t="shared" si="8"/>
      </c>
      <c r="O64" s="58">
        <f t="shared" si="9"/>
      </c>
      <c r="P64" s="59">
        <f t="shared" si="10"/>
      </c>
      <c r="Q64" s="60">
        <f t="shared" si="11"/>
      </c>
      <c r="R64" s="38">
        <f t="shared" si="12"/>
      </c>
      <c r="S64" s="38">
        <f t="shared" si="13"/>
      </c>
      <c r="T64" s="36">
        <f t="shared" si="14"/>
      </c>
      <c r="U64" s="37">
        <f t="shared" si="15"/>
        <v>0</v>
      </c>
    </row>
    <row r="65" spans="1:21" s="37" customFormat="1" ht="25.5" customHeight="1">
      <c r="A65" s="66"/>
      <c r="B65" s="84"/>
      <c r="C65" s="85"/>
      <c r="D65" s="86"/>
      <c r="E65" s="87"/>
      <c r="F65" s="88"/>
      <c r="G65" s="89"/>
      <c r="H65" s="51">
        <f>IF($G65="","",INDEX(#REF!,$G65+5,INDEX('Základní list'!$B:$B,MATCH($F65,'Základní list'!$A:$A,0),1)))</f>
      </c>
      <c r="I65" s="50">
        <f>IF($G65="","",INDEX(#REF!,$G65+5,INDEX('Základní list'!$B:$B,MATCH($F65,'Základní list'!$A:$A,0),1)+1))</f>
      </c>
      <c r="J65" s="89"/>
      <c r="K65" s="89"/>
      <c r="L65" s="51">
        <f>IF($K65="","",INDEX(#REF!,$K65+5,INDEX('Základní list'!$B:$B,MATCH($J65,'Základní list'!$A:$A,0),1)))</f>
      </c>
      <c r="M65" s="50">
        <f>IF($K65="","",INDEX(#REF!,$K65+5,INDEX('Základní list'!$B:$B,MATCH($J65,'Základní list'!$A:$A,0),1)+1))</f>
      </c>
      <c r="N65" s="57">
        <f t="shared" si="8"/>
      </c>
      <c r="O65" s="58">
        <f t="shared" si="9"/>
      </c>
      <c r="P65" s="59">
        <f t="shared" si="10"/>
      </c>
      <c r="Q65" s="60">
        <f t="shared" si="11"/>
      </c>
      <c r="R65" s="38">
        <f t="shared" si="12"/>
      </c>
      <c r="S65" s="38">
        <f t="shared" si="13"/>
      </c>
      <c r="T65" s="36">
        <f t="shared" si="14"/>
      </c>
      <c r="U65" s="37">
        <f t="shared" si="15"/>
        <v>0</v>
      </c>
    </row>
    <row r="66" spans="1:21" s="37" customFormat="1" ht="25.5" customHeight="1">
      <c r="A66" s="66"/>
      <c r="B66" s="84"/>
      <c r="C66" s="85"/>
      <c r="D66" s="86"/>
      <c r="E66" s="87"/>
      <c r="F66" s="88"/>
      <c r="G66" s="89"/>
      <c r="H66" s="51">
        <f>IF($G66="","",INDEX(#REF!,$G66+5,INDEX('Základní list'!$B:$B,MATCH($F66,'Základní list'!$A:$A,0),1)))</f>
      </c>
      <c r="I66" s="50">
        <f>IF($G66="","",INDEX(#REF!,$G66+5,INDEX('Základní list'!$B:$B,MATCH($F66,'Základní list'!$A:$A,0),1)+1))</f>
      </c>
      <c r="J66" s="89"/>
      <c r="K66" s="89"/>
      <c r="L66" s="51">
        <f>IF($K66="","",INDEX(#REF!,$K66+5,INDEX('Základní list'!$B:$B,MATCH($J66,'Základní list'!$A:$A,0),1)))</f>
      </c>
      <c r="M66" s="50">
        <f>IF($K66="","",INDEX(#REF!,$K66+5,INDEX('Základní list'!$B:$B,MATCH($J66,'Základní list'!$A:$A,0),1)+1))</f>
      </c>
      <c r="N66" s="57">
        <f t="shared" si="8"/>
      </c>
      <c r="O66" s="58">
        <f t="shared" si="9"/>
      </c>
      <c r="P66" s="59">
        <f t="shared" si="10"/>
      </c>
      <c r="Q66" s="60">
        <f t="shared" si="11"/>
      </c>
      <c r="R66" s="38">
        <f t="shared" si="12"/>
      </c>
      <c r="S66" s="38">
        <f t="shared" si="13"/>
      </c>
      <c r="T66" s="36">
        <f t="shared" si="14"/>
      </c>
      <c r="U66" s="37">
        <f t="shared" si="15"/>
        <v>0</v>
      </c>
    </row>
    <row r="67" spans="1:21" s="37" customFormat="1" ht="25.5" customHeight="1">
      <c r="A67" s="66"/>
      <c r="B67" s="84"/>
      <c r="C67" s="85"/>
      <c r="D67" s="86"/>
      <c r="E67" s="87"/>
      <c r="F67" s="88"/>
      <c r="G67" s="89"/>
      <c r="H67" s="51">
        <f>IF($G67="","",INDEX(#REF!,$G67+5,INDEX('Základní list'!$B:$B,MATCH($F67,'Základní list'!$A:$A,0),1)))</f>
      </c>
      <c r="I67" s="50">
        <f>IF($G67="","",INDEX(#REF!,$G67+5,INDEX('Základní list'!$B:$B,MATCH($F67,'Základní list'!$A:$A,0),1)+1))</f>
      </c>
      <c r="J67" s="89"/>
      <c r="K67" s="89"/>
      <c r="L67" s="51">
        <f>IF($K67="","",INDEX(#REF!,$K67+5,INDEX('Základní list'!$B:$B,MATCH($J67,'Základní list'!$A:$A,0),1)))</f>
      </c>
      <c r="M67" s="50">
        <f>IF($K67="","",INDEX(#REF!,$K67+5,INDEX('Základní list'!$B:$B,MATCH($J67,'Základní list'!$A:$A,0),1)+1))</f>
      </c>
      <c r="N67" s="57">
        <f t="shared" si="8"/>
      </c>
      <c r="O67" s="58">
        <f t="shared" si="9"/>
      </c>
      <c r="P67" s="59">
        <f t="shared" si="10"/>
      </c>
      <c r="Q67" s="60">
        <f t="shared" si="11"/>
      </c>
      <c r="R67" s="38">
        <f t="shared" si="12"/>
      </c>
      <c r="S67" s="38">
        <f t="shared" si="13"/>
      </c>
      <c r="T67" s="36">
        <f t="shared" si="14"/>
      </c>
      <c r="U67" s="37">
        <f t="shared" si="15"/>
        <v>0</v>
      </c>
    </row>
    <row r="68" spans="1:21" s="37" customFormat="1" ht="25.5" customHeight="1">
      <c r="A68" s="66"/>
      <c r="B68" s="84"/>
      <c r="C68" s="85"/>
      <c r="D68" s="86"/>
      <c r="E68" s="87"/>
      <c r="F68" s="88"/>
      <c r="G68" s="89"/>
      <c r="H68" s="51">
        <f>IF($G68="","",INDEX(#REF!,$G68+5,INDEX('Základní list'!$B:$B,MATCH($F68,'Základní list'!$A:$A,0),1)))</f>
      </c>
      <c r="I68" s="50">
        <f>IF($G68="","",INDEX(#REF!,$G68+5,INDEX('Základní list'!$B:$B,MATCH($F68,'Základní list'!$A:$A,0),1)+1))</f>
      </c>
      <c r="J68" s="89"/>
      <c r="K68" s="89"/>
      <c r="L68" s="51">
        <f>IF($K68="","",INDEX(#REF!,$K68+5,INDEX('Základní list'!$B:$B,MATCH($J68,'Základní list'!$A:$A,0),1)))</f>
      </c>
      <c r="M68" s="50">
        <f>IF($K68="","",INDEX(#REF!,$K68+5,INDEX('Základní list'!$B:$B,MATCH($J68,'Základní list'!$A:$A,0),1)+1))</f>
      </c>
      <c r="N68" s="57">
        <f t="shared" si="8"/>
      </c>
      <c r="O68" s="58">
        <f t="shared" si="9"/>
      </c>
      <c r="P68" s="59">
        <f t="shared" si="10"/>
      </c>
      <c r="Q68" s="60">
        <f t="shared" si="11"/>
      </c>
      <c r="R68" s="38">
        <f t="shared" si="12"/>
      </c>
      <c r="S68" s="38">
        <f t="shared" si="13"/>
      </c>
      <c r="T68" s="36">
        <f t="shared" si="14"/>
      </c>
      <c r="U68" s="37">
        <f t="shared" si="15"/>
        <v>0</v>
      </c>
    </row>
    <row r="69" spans="1:21" s="37" customFormat="1" ht="25.5" customHeight="1">
      <c r="A69" s="66"/>
      <c r="B69" s="84"/>
      <c r="C69" s="85"/>
      <c r="D69" s="86"/>
      <c r="E69" s="87"/>
      <c r="F69" s="88"/>
      <c r="G69" s="89"/>
      <c r="H69" s="51">
        <f>IF($G69="","",INDEX(#REF!,$G69+5,INDEX('Základní list'!$B:$B,MATCH($F69,'Základní list'!$A:$A,0),1)))</f>
      </c>
      <c r="I69" s="50">
        <f>IF($G69="","",INDEX(#REF!,$G69+5,INDEX('Základní list'!$B:$B,MATCH($F69,'Základní list'!$A:$A,0),1)+1))</f>
      </c>
      <c r="J69" s="89"/>
      <c r="K69" s="89"/>
      <c r="L69" s="51">
        <f>IF($K69="","",INDEX(#REF!,$K69+5,INDEX('Základní list'!$B:$B,MATCH($J69,'Základní list'!$A:$A,0),1)))</f>
      </c>
      <c r="M69" s="50">
        <f>IF($K69="","",INDEX(#REF!,$K69+5,INDEX('Základní list'!$B:$B,MATCH($J69,'Základní list'!$A:$A,0),1)+1))</f>
      </c>
      <c r="N69" s="57">
        <f t="shared" si="8"/>
      </c>
      <c r="O69" s="58">
        <f t="shared" si="9"/>
      </c>
      <c r="P69" s="59">
        <f t="shared" si="10"/>
      </c>
      <c r="Q69" s="60">
        <f t="shared" si="11"/>
      </c>
      <c r="R69" s="38">
        <f t="shared" si="12"/>
      </c>
      <c r="S69" s="38">
        <f t="shared" si="13"/>
      </c>
      <c r="T69" s="36">
        <f t="shared" si="14"/>
      </c>
      <c r="U69" s="37">
        <f t="shared" si="15"/>
        <v>0</v>
      </c>
    </row>
    <row r="70" spans="1:21" s="37" customFormat="1" ht="25.5" customHeight="1">
      <c r="A70" s="66"/>
      <c r="B70" s="84"/>
      <c r="C70" s="85"/>
      <c r="D70" s="86"/>
      <c r="E70" s="87"/>
      <c r="F70" s="88"/>
      <c r="G70" s="89"/>
      <c r="H70" s="51">
        <f>IF($G70="","",INDEX(#REF!,$G70+5,INDEX('Základní list'!$B:$B,MATCH($F70,'Základní list'!$A:$A,0),1)))</f>
      </c>
      <c r="I70" s="50">
        <f>IF($G70="","",INDEX(#REF!,$G70+5,INDEX('Základní list'!$B:$B,MATCH($F70,'Základní list'!$A:$A,0),1)+1))</f>
      </c>
      <c r="J70" s="89"/>
      <c r="K70" s="89"/>
      <c r="L70" s="51">
        <f>IF($K70="","",INDEX(#REF!,$K70+5,INDEX('Základní list'!$B:$B,MATCH($J70,'Základní list'!$A:$A,0),1)))</f>
      </c>
      <c r="M70" s="50">
        <f>IF($K70="","",INDEX(#REF!,$K70+5,INDEX('Základní list'!$B:$B,MATCH($J70,'Základní list'!$A:$A,0),1)+1))</f>
      </c>
      <c r="N70" s="57">
        <f t="shared" si="8"/>
      </c>
      <c r="O70" s="58">
        <f t="shared" si="9"/>
      </c>
      <c r="P70" s="59">
        <f t="shared" si="10"/>
      </c>
      <c r="Q70" s="60">
        <f t="shared" si="11"/>
      </c>
      <c r="R70" s="38">
        <f t="shared" si="12"/>
      </c>
      <c r="S70" s="38">
        <f t="shared" si="13"/>
      </c>
      <c r="T70" s="36">
        <f t="shared" si="14"/>
      </c>
      <c r="U70" s="37">
        <f t="shared" si="15"/>
        <v>0</v>
      </c>
    </row>
    <row r="71" spans="1:21" s="37" customFormat="1" ht="25.5" customHeight="1" thickBot="1">
      <c r="A71" s="108"/>
      <c r="B71" s="109"/>
      <c r="C71" s="110"/>
      <c r="D71" s="111"/>
      <c r="E71" s="112"/>
      <c r="F71" s="113"/>
      <c r="G71" s="111"/>
      <c r="H71" s="114">
        <f>IF($G71="","",INDEX(#REF!,$G71+5,INDEX('Základní list'!$B:$B,MATCH($F71,'Základní list'!$A:$A,0),1)))</f>
      </c>
      <c r="I71" s="115">
        <f>IF($G71="","",INDEX(#REF!,$G71+5,INDEX('Základní list'!$B:$B,MATCH($F71,'Základní list'!$A:$A,0),1)+1))</f>
      </c>
      <c r="J71" s="116"/>
      <c r="K71" s="111"/>
      <c r="L71" s="114">
        <f>IF($K71="","",INDEX(#REF!,$K71+5,INDEX('Základní list'!$B:$B,MATCH($J71,'Základní list'!$A:$A,0),1)))</f>
      </c>
      <c r="M71" s="115">
        <f>IF($K71="","",INDEX(#REF!,$K71+5,INDEX('Základní list'!$B:$B,MATCH($J71,'Základní list'!$A:$A,0),1)+1))</f>
      </c>
      <c r="N71" s="117">
        <f t="shared" si="8"/>
      </c>
      <c r="O71" s="118">
        <f t="shared" si="9"/>
      </c>
      <c r="P71" s="119">
        <f t="shared" si="10"/>
      </c>
      <c r="Q71" s="120">
        <f t="shared" si="11"/>
      </c>
      <c r="R71" s="38">
        <f t="shared" si="12"/>
      </c>
      <c r="S71" s="38">
        <f t="shared" si="13"/>
      </c>
      <c r="T71" s="36">
        <f t="shared" si="14"/>
      </c>
      <c r="U71" s="37">
        <f t="shared" si="15"/>
        <v>0</v>
      </c>
    </row>
    <row r="72" spans="1:20" s="41" customFormat="1" ht="12.75">
      <c r="A72" s="121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3"/>
      <c r="O72" s="122"/>
      <c r="P72" s="122"/>
      <c r="Q72" s="124"/>
      <c r="T72" s="40"/>
    </row>
    <row r="73" spans="1:17" ht="13.5" thickBot="1">
      <c r="A73" s="159" t="s">
        <v>10</v>
      </c>
      <c r="B73" s="160"/>
      <c r="C73" s="160"/>
      <c r="D73" s="160"/>
      <c r="E73" s="160"/>
      <c r="F73" s="125" t="s">
        <v>18</v>
      </c>
      <c r="G73" s="125"/>
      <c r="H73" s="125"/>
      <c r="I73" s="161" t="s">
        <v>45</v>
      </c>
      <c r="J73" s="161"/>
      <c r="K73" s="161"/>
      <c r="L73" s="161"/>
      <c r="M73" s="161"/>
      <c r="N73" s="161"/>
      <c r="O73" s="161"/>
      <c r="P73" s="161"/>
      <c r="Q73" s="162"/>
    </row>
    <row r="83" ht="12.75">
      <c r="O83" s="39" t="s">
        <v>96</v>
      </c>
    </row>
  </sheetData>
  <sheetProtection formatCells="0" formatColumns="0" formatRows="0" insertColumns="0" insertRows="0" deleteColumns="0" deleteRows="0" selectLockedCells="1" autoFilter="0"/>
  <autoFilter ref="A8:T73"/>
  <mergeCells count="17">
    <mergeCell ref="J6:M6"/>
    <mergeCell ref="N6:Q6"/>
    <mergeCell ref="A1:Q1"/>
    <mergeCell ref="L2:Q2"/>
    <mergeCell ref="L3:Q3"/>
    <mergeCell ref="A2:E2"/>
    <mergeCell ref="A3:E3"/>
    <mergeCell ref="N7:N8"/>
    <mergeCell ref="O7:O8"/>
    <mergeCell ref="A4:E4"/>
    <mergeCell ref="A73:E73"/>
    <mergeCell ref="I73:Q73"/>
    <mergeCell ref="P7:P8"/>
    <mergeCell ref="Q7:Q8"/>
    <mergeCell ref="A6:A8"/>
    <mergeCell ref="B6:E7"/>
    <mergeCell ref="F6:I6"/>
  </mergeCells>
  <printOptions horizontalCentered="1"/>
  <pageMargins left="0.1968503937007874" right="0.1968503937007874" top="0.31496062992125984" bottom="0.3937007874015748" header="0.2362204724409449" footer="0.1968503937007874"/>
  <pageSetup fitToHeight="4" fitToWidth="1" horizontalDpi="600" verticalDpi="600" orientation="portrait" pageOrder="overThenDown" paperSize="9" scale="88" r:id="rId2"/>
  <headerFooter alignWithMargins="0">
    <oddFooter>&amp;CStránka &amp;P z &amp;N&amp;R&amp;F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J9" sqref="J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48"/>
      <c r="B1" s="191" t="str">
        <f>CONCATENATE('Základní list'!$E$4)</f>
        <v>KP </v>
      </c>
      <c r="C1" s="191"/>
      <c r="D1" s="191"/>
      <c r="E1" s="191"/>
      <c r="F1" s="191"/>
      <c r="G1" s="191" t="str">
        <f>CONCATENATE('Základní list'!$E$4)</f>
        <v>KP </v>
      </c>
      <c r="H1" s="191"/>
      <c r="I1" s="191"/>
      <c r="J1" s="191"/>
      <c r="K1" s="191"/>
      <c r="L1" s="191" t="str">
        <f>CONCATENATE('Základní list'!$E$4)</f>
        <v>KP </v>
      </c>
      <c r="M1" s="191"/>
      <c r="N1" s="191"/>
      <c r="O1" s="191"/>
      <c r="P1" s="191"/>
      <c r="Q1" s="191" t="str">
        <f>CONCATENATE('Základní list'!$E$4)</f>
        <v>KP </v>
      </c>
      <c r="R1" s="191"/>
      <c r="S1" s="191"/>
      <c r="T1" s="191"/>
      <c r="U1" s="191"/>
      <c r="V1" s="191" t="str">
        <f>CONCATENATE('Základní list'!$E$4)</f>
        <v>KP </v>
      </c>
      <c r="W1" s="191"/>
      <c r="X1" s="191"/>
      <c r="Y1" s="191"/>
      <c r="Z1" s="191"/>
      <c r="AA1" s="191" t="str">
        <f>CONCATENATE('Základní list'!$E$4)</f>
        <v>KP </v>
      </c>
      <c r="AB1" s="191"/>
      <c r="AC1" s="191"/>
      <c r="AD1" s="191"/>
      <c r="AE1" s="191"/>
      <c r="AF1" s="191" t="str">
        <f>CONCATENATE('Základní list'!$E$4)</f>
        <v>KP </v>
      </c>
      <c r="AG1" s="191"/>
      <c r="AH1" s="191"/>
      <c r="AI1" s="191"/>
      <c r="AJ1" s="191"/>
      <c r="AK1" s="191" t="str">
        <f>CONCATENATE('Základní list'!$E$4)</f>
        <v>KP </v>
      </c>
      <c r="AL1" s="191"/>
      <c r="AM1" s="191"/>
      <c r="AN1" s="191"/>
      <c r="AO1" s="191"/>
      <c r="AP1" s="191" t="str">
        <f>CONCATENATE('Základní list'!$E$4)</f>
        <v>KP </v>
      </c>
      <c r="AQ1" s="191"/>
      <c r="AR1" s="191"/>
      <c r="AS1" s="191"/>
      <c r="AT1" s="191"/>
      <c r="AU1" s="191" t="str">
        <f>CONCATENATE('Základní list'!$E$4)</f>
        <v>KP </v>
      </c>
      <c r="AV1" s="191"/>
      <c r="AW1" s="191"/>
      <c r="AX1" s="191"/>
      <c r="AY1" s="191"/>
      <c r="AZ1" s="191" t="str">
        <f>CONCATENATE('Základní list'!$E$4)</f>
        <v>KP </v>
      </c>
      <c r="BA1" s="191"/>
      <c r="BB1" s="191"/>
      <c r="BC1" s="191"/>
      <c r="BD1" s="191"/>
      <c r="BE1" s="191" t="str">
        <f>CONCATENATE('Základní list'!$E$4)</f>
        <v>KP </v>
      </c>
      <c r="BF1" s="191"/>
      <c r="BG1" s="191"/>
      <c r="BH1" s="191"/>
      <c r="BI1" s="191"/>
      <c r="BJ1" s="191" t="str">
        <f>CONCATENATE('Základní list'!$E$4)</f>
        <v>KP </v>
      </c>
      <c r="BK1" s="191"/>
      <c r="BL1" s="191"/>
      <c r="BM1" s="191"/>
      <c r="BN1" s="191"/>
      <c r="BO1" s="191" t="str">
        <f>CONCATENATE('Základní list'!$E$4)</f>
        <v>KP </v>
      </c>
      <c r="BP1" s="191"/>
      <c r="BQ1" s="191"/>
      <c r="BR1" s="191"/>
      <c r="BS1" s="191"/>
      <c r="BT1" s="191" t="str">
        <f>CONCATENATE('Základní list'!$E$4)</f>
        <v>KP </v>
      </c>
      <c r="BU1" s="191"/>
      <c r="BV1" s="191"/>
      <c r="BW1" s="191"/>
      <c r="BX1" s="191"/>
    </row>
    <row r="2" spans="1:76" s="77" customFormat="1" ht="13.5" thickBot="1">
      <c r="A2" s="49"/>
      <c r="B2" s="192" t="str">
        <f>CONCATENATE('Základní list'!$D$5)</f>
        <v>6.5.2017</v>
      </c>
      <c r="C2" s="192"/>
      <c r="D2" s="192"/>
      <c r="E2" s="192"/>
      <c r="F2" s="192"/>
      <c r="G2" s="192" t="str">
        <f>CONCATENATE('Základní list'!$D$5)</f>
        <v>6.5.2017</v>
      </c>
      <c r="H2" s="192"/>
      <c r="I2" s="192"/>
      <c r="J2" s="192"/>
      <c r="K2" s="192"/>
      <c r="L2" s="192" t="str">
        <f>CONCATENATE('Základní list'!$D$5)</f>
        <v>6.5.2017</v>
      </c>
      <c r="M2" s="192"/>
      <c r="N2" s="192"/>
      <c r="O2" s="192"/>
      <c r="P2" s="192"/>
      <c r="Q2" s="192" t="str">
        <f>CONCATENATE('Základní list'!$D$5)</f>
        <v>6.5.2017</v>
      </c>
      <c r="R2" s="192"/>
      <c r="S2" s="192"/>
      <c r="T2" s="192"/>
      <c r="U2" s="192"/>
      <c r="V2" s="192" t="str">
        <f>CONCATENATE('Základní list'!$D$5)</f>
        <v>6.5.2017</v>
      </c>
      <c r="W2" s="192"/>
      <c r="X2" s="192"/>
      <c r="Y2" s="192"/>
      <c r="Z2" s="192"/>
      <c r="AA2" s="192" t="str">
        <f>CONCATENATE('Základní list'!$D$5)</f>
        <v>6.5.2017</v>
      </c>
      <c r="AB2" s="192"/>
      <c r="AC2" s="192"/>
      <c r="AD2" s="192"/>
      <c r="AE2" s="192"/>
      <c r="AF2" s="192" t="str">
        <f>CONCATENATE('Základní list'!$D$5)</f>
        <v>6.5.2017</v>
      </c>
      <c r="AG2" s="192"/>
      <c r="AH2" s="192"/>
      <c r="AI2" s="192"/>
      <c r="AJ2" s="192"/>
      <c r="AK2" s="192" t="str">
        <f>CONCATENATE('Základní list'!$D$5)</f>
        <v>6.5.2017</v>
      </c>
      <c r="AL2" s="192"/>
      <c r="AM2" s="192"/>
      <c r="AN2" s="192"/>
      <c r="AO2" s="192"/>
      <c r="AP2" s="192" t="str">
        <f>CONCATENATE('Základní list'!$D$5)</f>
        <v>6.5.2017</v>
      </c>
      <c r="AQ2" s="192"/>
      <c r="AR2" s="192"/>
      <c r="AS2" s="192"/>
      <c r="AT2" s="192"/>
      <c r="AU2" s="192" t="str">
        <f>CONCATENATE('Základní list'!$D$5)</f>
        <v>6.5.2017</v>
      </c>
      <c r="AV2" s="192"/>
      <c r="AW2" s="192"/>
      <c r="AX2" s="192"/>
      <c r="AY2" s="192"/>
      <c r="AZ2" s="192" t="str">
        <f>CONCATENATE('Základní list'!$D$5)</f>
        <v>6.5.2017</v>
      </c>
      <c r="BA2" s="192"/>
      <c r="BB2" s="192"/>
      <c r="BC2" s="192"/>
      <c r="BD2" s="192"/>
      <c r="BE2" s="192" t="str">
        <f>CONCATENATE('Základní list'!$D$5)</f>
        <v>6.5.2017</v>
      </c>
      <c r="BF2" s="192"/>
      <c r="BG2" s="192"/>
      <c r="BH2" s="192"/>
      <c r="BI2" s="192"/>
      <c r="BJ2" s="192" t="str">
        <f>CONCATENATE('Základní list'!$D$5)</f>
        <v>6.5.2017</v>
      </c>
      <c r="BK2" s="192"/>
      <c r="BL2" s="192"/>
      <c r="BM2" s="192"/>
      <c r="BN2" s="192"/>
      <c r="BO2" s="192" t="str">
        <f>CONCATENATE('Základní list'!$D$5)</f>
        <v>6.5.2017</v>
      </c>
      <c r="BP2" s="192"/>
      <c r="BQ2" s="192"/>
      <c r="BR2" s="192"/>
      <c r="BS2" s="192"/>
      <c r="BT2" s="192" t="str">
        <f>CONCATENATE('Základní list'!$D$5)</f>
        <v>6.5.2017</v>
      </c>
      <c r="BU2" s="192"/>
      <c r="BV2" s="192"/>
      <c r="BW2" s="192"/>
      <c r="BX2" s="192"/>
    </row>
    <row r="3" spans="1:76" ht="16.5" customHeight="1">
      <c r="A3" s="188" t="s">
        <v>11</v>
      </c>
      <c r="B3" s="182" t="s">
        <v>16</v>
      </c>
      <c r="C3" s="183"/>
      <c r="D3" s="183"/>
      <c r="E3" s="183"/>
      <c r="F3" s="184"/>
      <c r="G3" s="182" t="s">
        <v>16</v>
      </c>
      <c r="H3" s="183"/>
      <c r="I3" s="183"/>
      <c r="J3" s="183"/>
      <c r="K3" s="184" t="s">
        <v>34</v>
      </c>
      <c r="L3" s="182" t="s">
        <v>16</v>
      </c>
      <c r="M3" s="183"/>
      <c r="N3" s="183"/>
      <c r="O3" s="183"/>
      <c r="P3" s="184" t="s">
        <v>34</v>
      </c>
      <c r="Q3" s="182" t="s">
        <v>16</v>
      </c>
      <c r="R3" s="183"/>
      <c r="S3" s="183"/>
      <c r="T3" s="183"/>
      <c r="U3" s="184" t="s">
        <v>34</v>
      </c>
      <c r="V3" s="182" t="s">
        <v>16</v>
      </c>
      <c r="W3" s="183"/>
      <c r="X3" s="183"/>
      <c r="Y3" s="183"/>
      <c r="Z3" s="184" t="s">
        <v>34</v>
      </c>
      <c r="AA3" s="182" t="s">
        <v>16</v>
      </c>
      <c r="AB3" s="183"/>
      <c r="AC3" s="183"/>
      <c r="AD3" s="183"/>
      <c r="AE3" s="184" t="s">
        <v>34</v>
      </c>
      <c r="AF3" s="182" t="s">
        <v>16</v>
      </c>
      <c r="AG3" s="183"/>
      <c r="AH3" s="183"/>
      <c r="AI3" s="183"/>
      <c r="AJ3" s="184" t="s">
        <v>34</v>
      </c>
      <c r="AK3" s="182" t="s">
        <v>16</v>
      </c>
      <c r="AL3" s="183"/>
      <c r="AM3" s="183"/>
      <c r="AN3" s="183"/>
      <c r="AO3" s="184" t="s">
        <v>34</v>
      </c>
      <c r="AP3" s="182" t="s">
        <v>16</v>
      </c>
      <c r="AQ3" s="183"/>
      <c r="AR3" s="183"/>
      <c r="AS3" s="183"/>
      <c r="AT3" s="184" t="s">
        <v>34</v>
      </c>
      <c r="AU3" s="182" t="s">
        <v>16</v>
      </c>
      <c r="AV3" s="183"/>
      <c r="AW3" s="183"/>
      <c r="AX3" s="183"/>
      <c r="AY3" s="184" t="s">
        <v>34</v>
      </c>
      <c r="AZ3" s="182" t="s">
        <v>16</v>
      </c>
      <c r="BA3" s="183"/>
      <c r="BB3" s="183"/>
      <c r="BC3" s="183"/>
      <c r="BD3" s="184" t="s">
        <v>34</v>
      </c>
      <c r="BE3" s="182" t="s">
        <v>16</v>
      </c>
      <c r="BF3" s="183"/>
      <c r="BG3" s="183"/>
      <c r="BH3" s="183"/>
      <c r="BI3" s="184" t="s">
        <v>34</v>
      </c>
      <c r="BJ3" s="182" t="s">
        <v>16</v>
      </c>
      <c r="BK3" s="183"/>
      <c r="BL3" s="183"/>
      <c r="BM3" s="183"/>
      <c r="BN3" s="184" t="s">
        <v>34</v>
      </c>
      <c r="BO3" s="182" t="s">
        <v>16</v>
      </c>
      <c r="BP3" s="183"/>
      <c r="BQ3" s="183"/>
      <c r="BR3" s="183"/>
      <c r="BS3" s="184" t="s">
        <v>34</v>
      </c>
      <c r="BT3" s="182" t="s">
        <v>16</v>
      </c>
      <c r="BU3" s="183"/>
      <c r="BV3" s="183"/>
      <c r="BW3" s="183"/>
      <c r="BX3" s="184" t="s">
        <v>34</v>
      </c>
    </row>
    <row r="4" spans="1:76" s="8" customFormat="1" ht="16.5" customHeight="1" thickBot="1">
      <c r="A4" s="189"/>
      <c r="B4" s="185" t="str">
        <f>IF(ISBLANK('Základní list'!$C12),"",'Základní list'!$A12)</f>
        <v>A</v>
      </c>
      <c r="C4" s="186"/>
      <c r="D4" s="186"/>
      <c r="E4" s="186"/>
      <c r="F4" s="187"/>
      <c r="G4" s="185" t="str">
        <f>IF(ISBLANK('Základní list'!$C13),"",'Základní list'!$A13)</f>
        <v>B</v>
      </c>
      <c r="H4" s="186"/>
      <c r="I4" s="186"/>
      <c r="J4" s="186"/>
      <c r="K4" s="187"/>
      <c r="L4" s="185" t="str">
        <f>IF(ISBLANK('Základní list'!$C14),"",'Základní list'!$A14)</f>
        <v>C</v>
      </c>
      <c r="M4" s="186"/>
      <c r="N4" s="186"/>
      <c r="O4" s="186"/>
      <c r="P4" s="187"/>
      <c r="Q4" s="185" t="str">
        <f>IF(ISBLANK('Základní list'!$C15),"",'Základní list'!$A15)</f>
        <v>D</v>
      </c>
      <c r="R4" s="186"/>
      <c r="S4" s="186"/>
      <c r="T4" s="186"/>
      <c r="U4" s="187"/>
      <c r="V4" s="185" t="str">
        <f>IF(ISBLANK('Základní list'!$C16),"",'Základní list'!$A16)</f>
        <v>E</v>
      </c>
      <c r="W4" s="186"/>
      <c r="X4" s="186"/>
      <c r="Y4" s="186"/>
      <c r="Z4" s="187"/>
      <c r="AA4" s="185" t="str">
        <f>IF(ISBLANK('Základní list'!$C17),"",'Základní list'!$A17)</f>
        <v>F</v>
      </c>
      <c r="AB4" s="186"/>
      <c r="AC4" s="186"/>
      <c r="AD4" s="186"/>
      <c r="AE4" s="187"/>
      <c r="AF4" s="185" t="str">
        <f>IF(ISBLANK('Základní list'!$C18),"",'Základní list'!$A18)</f>
        <v>G</v>
      </c>
      <c r="AG4" s="186"/>
      <c r="AH4" s="186"/>
      <c r="AI4" s="186"/>
      <c r="AJ4" s="187"/>
      <c r="AK4" s="185" t="str">
        <f>IF(ISBLANK('Základní list'!$C19),"",'Základní list'!$A19)</f>
        <v>H</v>
      </c>
      <c r="AL4" s="186"/>
      <c r="AM4" s="186"/>
      <c r="AN4" s="186"/>
      <c r="AO4" s="187"/>
      <c r="AP4" s="185" t="str">
        <f>IF(ISBLANK('Základní list'!$C20),"",'Základní list'!$A20)</f>
        <v>I</v>
      </c>
      <c r="AQ4" s="186"/>
      <c r="AR4" s="186"/>
      <c r="AS4" s="186"/>
      <c r="AT4" s="187"/>
      <c r="AU4" s="185" t="str">
        <f>IF(ISBLANK('Základní list'!$C21),"",'Základní list'!$A21)</f>
        <v>J</v>
      </c>
      <c r="AV4" s="186"/>
      <c r="AW4" s="186"/>
      <c r="AX4" s="186"/>
      <c r="AY4" s="187"/>
      <c r="AZ4" s="185" t="str">
        <f>IF(ISBLANK('Základní list'!$C22),"",'Základní list'!$A22)</f>
        <v>K</v>
      </c>
      <c r="BA4" s="186"/>
      <c r="BB4" s="186"/>
      <c r="BC4" s="186"/>
      <c r="BD4" s="187"/>
      <c r="BE4" s="185" t="str">
        <f>IF(ISBLANK('Základní list'!$C23),"",'Základní list'!$A23)</f>
        <v>L</v>
      </c>
      <c r="BF4" s="186"/>
      <c r="BG4" s="186"/>
      <c r="BH4" s="186"/>
      <c r="BI4" s="187"/>
      <c r="BJ4" s="185" t="str">
        <f>IF(ISBLANK('Základní list'!$C24),"",'Základní list'!$A24)</f>
        <v>M</v>
      </c>
      <c r="BK4" s="186"/>
      <c r="BL4" s="186"/>
      <c r="BM4" s="186"/>
      <c r="BN4" s="187"/>
      <c r="BO4" s="185" t="str">
        <f>IF(ISBLANK('Základní list'!$C25),"",'Základní list'!$A25)</f>
        <v>O</v>
      </c>
      <c r="BP4" s="186"/>
      <c r="BQ4" s="186"/>
      <c r="BR4" s="186"/>
      <c r="BS4" s="187"/>
      <c r="BT4" s="185" t="str">
        <f>IF(ISBLANK('Základní list'!$C26),"",'Základní list'!$A26)</f>
        <v>P</v>
      </c>
      <c r="BU4" s="186"/>
      <c r="BV4" s="186"/>
      <c r="BW4" s="186"/>
      <c r="BX4" s="187"/>
    </row>
    <row r="5" spans="1:76" s="9" customFormat="1" ht="13.5" thickBot="1">
      <c r="A5" s="190"/>
      <c r="B5" s="1" t="s">
        <v>46</v>
      </c>
      <c r="C5" s="1" t="s">
        <v>38</v>
      </c>
      <c r="D5" s="1" t="s">
        <v>12</v>
      </c>
      <c r="E5" s="2" t="s">
        <v>13</v>
      </c>
      <c r="F5" s="29" t="s">
        <v>34</v>
      </c>
      <c r="G5" s="1" t="s">
        <v>46</v>
      </c>
      <c r="H5" s="1" t="s">
        <v>38</v>
      </c>
      <c r="I5" s="1" t="s">
        <v>12</v>
      </c>
      <c r="J5" s="2" t="s">
        <v>13</v>
      </c>
      <c r="K5" s="29" t="s">
        <v>34</v>
      </c>
      <c r="L5" s="1" t="s">
        <v>46</v>
      </c>
      <c r="M5" s="1" t="s">
        <v>38</v>
      </c>
      <c r="N5" s="1" t="s">
        <v>12</v>
      </c>
      <c r="O5" s="2" t="s">
        <v>13</v>
      </c>
      <c r="P5" s="29" t="s">
        <v>34</v>
      </c>
      <c r="Q5" s="1" t="s">
        <v>46</v>
      </c>
      <c r="R5" s="1" t="s">
        <v>38</v>
      </c>
      <c r="S5" s="1" t="s">
        <v>12</v>
      </c>
      <c r="T5" s="2" t="s">
        <v>13</v>
      </c>
      <c r="U5" s="29" t="s">
        <v>34</v>
      </c>
      <c r="V5" s="1" t="s">
        <v>46</v>
      </c>
      <c r="W5" s="1" t="s">
        <v>38</v>
      </c>
      <c r="X5" s="1" t="s">
        <v>12</v>
      </c>
      <c r="Y5" s="2" t="s">
        <v>13</v>
      </c>
      <c r="Z5" s="29" t="s">
        <v>34</v>
      </c>
      <c r="AA5" s="1" t="s">
        <v>46</v>
      </c>
      <c r="AB5" s="1" t="s">
        <v>38</v>
      </c>
      <c r="AC5" s="1" t="s">
        <v>12</v>
      </c>
      <c r="AD5" s="2" t="s">
        <v>13</v>
      </c>
      <c r="AE5" s="29" t="s">
        <v>34</v>
      </c>
      <c r="AF5" s="1" t="s">
        <v>46</v>
      </c>
      <c r="AG5" s="1" t="s">
        <v>38</v>
      </c>
      <c r="AH5" s="1" t="s">
        <v>12</v>
      </c>
      <c r="AI5" s="2" t="s">
        <v>13</v>
      </c>
      <c r="AJ5" s="29" t="s">
        <v>34</v>
      </c>
      <c r="AK5" s="1" t="s">
        <v>46</v>
      </c>
      <c r="AL5" s="1" t="s">
        <v>38</v>
      </c>
      <c r="AM5" s="1" t="s">
        <v>12</v>
      </c>
      <c r="AN5" s="2" t="s">
        <v>13</v>
      </c>
      <c r="AO5" s="29" t="s">
        <v>34</v>
      </c>
      <c r="AP5" s="1" t="s">
        <v>46</v>
      </c>
      <c r="AQ5" s="1" t="s">
        <v>38</v>
      </c>
      <c r="AR5" s="1" t="s">
        <v>12</v>
      </c>
      <c r="AS5" s="2" t="s">
        <v>13</v>
      </c>
      <c r="AT5" s="29" t="s">
        <v>34</v>
      </c>
      <c r="AU5" s="1" t="s">
        <v>46</v>
      </c>
      <c r="AV5" s="1" t="s">
        <v>38</v>
      </c>
      <c r="AW5" s="1" t="s">
        <v>12</v>
      </c>
      <c r="AX5" s="2" t="s">
        <v>13</v>
      </c>
      <c r="AY5" s="29" t="s">
        <v>34</v>
      </c>
      <c r="AZ5" s="1" t="s">
        <v>46</v>
      </c>
      <c r="BA5" s="1" t="s">
        <v>38</v>
      </c>
      <c r="BB5" s="1" t="s">
        <v>12</v>
      </c>
      <c r="BC5" s="2" t="s">
        <v>13</v>
      </c>
      <c r="BD5" s="29" t="s">
        <v>34</v>
      </c>
      <c r="BE5" s="1" t="s">
        <v>46</v>
      </c>
      <c r="BF5" s="1" t="s">
        <v>38</v>
      </c>
      <c r="BG5" s="1" t="s">
        <v>12</v>
      </c>
      <c r="BH5" s="2" t="s">
        <v>13</v>
      </c>
      <c r="BI5" s="29" t="s">
        <v>34</v>
      </c>
      <c r="BJ5" s="1" t="s">
        <v>46</v>
      </c>
      <c r="BK5" s="1" t="s">
        <v>38</v>
      </c>
      <c r="BL5" s="1" t="s">
        <v>12</v>
      </c>
      <c r="BM5" s="2" t="s">
        <v>13</v>
      </c>
      <c r="BN5" s="29" t="s">
        <v>34</v>
      </c>
      <c r="BO5" s="1" t="s">
        <v>46</v>
      </c>
      <c r="BP5" s="1" t="s">
        <v>38</v>
      </c>
      <c r="BQ5" s="1" t="s">
        <v>12</v>
      </c>
      <c r="BR5" s="2" t="s">
        <v>13</v>
      </c>
      <c r="BS5" s="29" t="s">
        <v>34</v>
      </c>
      <c r="BT5" s="1" t="s">
        <v>46</v>
      </c>
      <c r="BU5" s="1" t="s">
        <v>38</v>
      </c>
      <c r="BV5" s="1" t="s">
        <v>12</v>
      </c>
      <c r="BW5" s="2" t="s">
        <v>13</v>
      </c>
      <c r="BX5" s="29" t="s">
        <v>34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45"/>
      <c r="D6" s="4" t="e">
        <f>IF(B6="","",#REF!)</f>
        <v>#REF!</v>
      </c>
      <c r="E6" s="43" t="e">
        <f aca="true" t="shared" si="0" ref="E6:E35">IF(D6="","",RANK(D6,D$1:D$65536,0)+(COUNT(D$1:D$65536)+1-RANK(D6,D$1:D$65536,0)-RANK(D6,D$1:D$65536,1))/2)</f>
        <v>#REF!</v>
      </c>
      <c r="F6" s="54"/>
      <c r="G6" s="17" t="e">
        <f>IF(ISNA(MATCH(CONCATENATE(G$4,$A6),#REF!,0)),"",INDEX(#REF!,MATCH(CONCATENATE(G$4,$A6),#REF!,0),1))</f>
        <v>#REF!</v>
      </c>
      <c r="H6" s="45"/>
      <c r="I6" s="4" t="e">
        <f>IF(G6="","",#REF!)</f>
        <v>#REF!</v>
      </c>
      <c r="J6" s="43" t="e">
        <f aca="true" t="shared" si="1" ref="J6:J35">IF(I6="","",RANK(I6,I$1:I$65536,0)+(COUNT(I$1:I$65536)+1-RANK(I6,I$1:I$65536,0)-RANK(I6,I$1:I$65536,1))/2)</f>
        <v>#REF!</v>
      </c>
      <c r="K6" s="54"/>
      <c r="L6" s="17" t="e">
        <f>IF(ISNA(MATCH(CONCATENATE(L$4,$A6),#REF!,0)),"",INDEX(#REF!,MATCH(CONCATENATE(L$4,$A6),#REF!,0),1))</f>
        <v>#REF!</v>
      </c>
      <c r="M6" s="45"/>
      <c r="N6" s="4" t="e">
        <f>IF(L6="","",#REF!)</f>
        <v>#REF!</v>
      </c>
      <c r="O6" s="43" t="e">
        <f aca="true" t="shared" si="2" ref="O6:O35">IF(N6="","",RANK(N6,N$1:N$65536,0)+(COUNT(N$1:N$65536)+1-RANK(N6,N$1:N$65536,0)-RANK(N6,N$1:N$65536,1))/2)</f>
        <v>#REF!</v>
      </c>
      <c r="P6" s="54"/>
      <c r="Q6" s="17" t="e">
        <f>IF(ISNA(MATCH(CONCATENATE(Q$4,$A6),#REF!,0)),"",INDEX(#REF!,MATCH(CONCATENATE(Q$4,$A6),#REF!,0),1))</f>
        <v>#REF!</v>
      </c>
      <c r="R6" s="45"/>
      <c r="S6" s="4" t="e">
        <f>IF(Q6="","",#REF!)</f>
        <v>#REF!</v>
      </c>
      <c r="T6" s="43" t="e">
        <f aca="true" t="shared" si="3" ref="T6:T35">IF(S6="","",RANK(S6,S$1:S$65536,0)+(COUNT(S$1:S$65536)+1-RANK(S6,S$1:S$65536,0)-RANK(S6,S$1:S$65536,1))/2)</f>
        <v>#REF!</v>
      </c>
      <c r="U6" s="54"/>
      <c r="V6" s="17" t="e">
        <f>IF(ISNA(MATCH(CONCATENATE(V$4,$A6),#REF!,0)),"",INDEX(#REF!,MATCH(CONCATENATE(V$4,$A6),#REF!,0),1))</f>
        <v>#REF!</v>
      </c>
      <c r="W6" s="45"/>
      <c r="X6" s="4" t="e">
        <f>IF(V6="","",#REF!)</f>
        <v>#REF!</v>
      </c>
      <c r="Y6" s="43" t="e">
        <f aca="true" t="shared" si="4" ref="Y6:Y35">IF(X6="","",RANK(X6,X$1:X$65536,0)+(COUNT(X$1:X$65536)+1-RANK(X6,X$1:X$65536,0)-RANK(X6,X$1:X$65536,1))/2)</f>
        <v>#REF!</v>
      </c>
      <c r="Z6" s="54"/>
      <c r="AA6" s="17" t="e">
        <f>IF(ISNA(MATCH(CONCATENATE(AA$4,$A6),#REF!,0)),"",INDEX(#REF!,MATCH(CONCATENATE(AA$4,$A6),#REF!,0),1))</f>
        <v>#REF!</v>
      </c>
      <c r="AB6" s="45"/>
      <c r="AC6" s="4" t="e">
        <f>IF(AA6="","",#REF!)</f>
        <v>#REF!</v>
      </c>
      <c r="AD6" s="43" t="e">
        <f aca="true" t="shared" si="5" ref="AD6:AD35">IF(AC6="","",RANK(AC6,AC$1:AC$65536,0)+(COUNT(AC$1:AC$65536)+1-RANK(AC6,AC$1:AC$65536,0)-RANK(AC6,AC$1:AC$65536,1))/2)</f>
        <v>#REF!</v>
      </c>
      <c r="AE6" s="54"/>
      <c r="AF6" s="17" t="e">
        <f>IF(ISNA(MATCH(CONCATENATE(AF$4,$A6),#REF!,0)),"",INDEX(#REF!,MATCH(CONCATENATE(AF$4,$A6),#REF!,0),1))</f>
        <v>#REF!</v>
      </c>
      <c r="AG6" s="45"/>
      <c r="AH6" s="4" t="e">
        <f>IF(AF6="","",#REF!)</f>
        <v>#REF!</v>
      </c>
      <c r="AI6" s="43" t="e">
        <f aca="true" t="shared" si="6" ref="AI6:AI35">IF(AH6="","",RANK(AH6,AH$1:AH$65536,0)+(COUNT(AH$1:AH$65536)+1-RANK(AH6,AH$1:AH$65536,0)-RANK(AH6,AH$1:AH$65536,1))/2)</f>
        <v>#REF!</v>
      </c>
      <c r="AJ6" s="54"/>
      <c r="AK6" s="17" t="e">
        <f>IF(ISNA(MATCH(CONCATENATE(AK$4,$A6),#REF!,0)),"",INDEX(#REF!,MATCH(CONCATENATE(AK$4,$A6),#REF!,0),1))</f>
        <v>#REF!</v>
      </c>
      <c r="AL6" s="45"/>
      <c r="AM6" s="4" t="e">
        <f>IF(AK6="","",#REF!)</f>
        <v>#REF!</v>
      </c>
      <c r="AN6" s="43" t="e">
        <f aca="true" t="shared" si="7" ref="AN6:AN35">IF(AM6="","",RANK(AM6,AM$1:AM$65536,0)+(COUNT(AM$1:AM$65536)+1-RANK(AM6,AM$1:AM$65536,0)-RANK(AM6,AM$1:AM$65536,1))/2)</f>
        <v>#REF!</v>
      </c>
      <c r="AO6" s="54"/>
      <c r="AP6" s="17" t="e">
        <f>IF(ISNA(MATCH(CONCATENATE(AP$4,$A6),#REF!,0)),"",INDEX(#REF!,MATCH(CONCATENATE(AP$4,$A6),#REF!,0),1))</f>
        <v>#REF!</v>
      </c>
      <c r="AQ6" s="45"/>
      <c r="AR6" s="4" t="e">
        <f>IF(AP6="","",#REF!)</f>
        <v>#REF!</v>
      </c>
      <c r="AS6" s="43" t="e">
        <f aca="true" t="shared" si="8" ref="AS6:AS35">IF(AR6="","",RANK(AR6,AR$1:AR$65536,0)+(COUNT(AR$1:AR$65536)+1-RANK(AR6,AR$1:AR$65536,0)-RANK(AR6,AR$1:AR$65536,1))/2)</f>
        <v>#REF!</v>
      </c>
      <c r="AT6" s="54"/>
      <c r="AU6" s="17" t="e">
        <f>IF(ISNA(MATCH(CONCATENATE(AU$4,$A6),#REF!,0)),"",INDEX(#REF!,MATCH(CONCATENATE(AU$4,$A6),#REF!,0),1))</f>
        <v>#REF!</v>
      </c>
      <c r="AV6" s="45"/>
      <c r="AW6" s="4" t="e">
        <f>IF(AU6="","",#REF!)</f>
        <v>#REF!</v>
      </c>
      <c r="AX6" s="43" t="e">
        <f aca="true" t="shared" si="9" ref="AX6:AX35">IF(AW6="","",RANK(AW6,AW$1:AW$65536,0)+(COUNT(AW$1:AW$65536)+1-RANK(AW6,AW$1:AW$65536,0)-RANK(AW6,AW$1:AW$65536,1))/2)</f>
        <v>#REF!</v>
      </c>
      <c r="AY6" s="54"/>
      <c r="AZ6" s="17" t="e">
        <f>IF(ISNA(MATCH(CONCATENATE(AZ$4,$A6),#REF!,0)),"",INDEX(#REF!,MATCH(CONCATENATE(AZ$4,$A6),#REF!,0),1))</f>
        <v>#REF!</v>
      </c>
      <c r="BA6" s="45"/>
      <c r="BB6" s="4" t="e">
        <f>IF(AZ6="","",#REF!)</f>
        <v>#REF!</v>
      </c>
      <c r="BC6" s="43" t="e">
        <f aca="true" t="shared" si="10" ref="BC6:BC35">IF(BB6="","",RANK(BB6,BB$1:BB$65536,0)+(COUNT(BB$1:BB$65536)+1-RANK(BB6,BB$1:BB$65536,0)-RANK(BB6,BB$1:BB$65536,1))/2)</f>
        <v>#REF!</v>
      </c>
      <c r="BD6" s="54"/>
      <c r="BE6" s="17" t="e">
        <f>IF(ISNA(MATCH(CONCATENATE(BE$4,$A6),#REF!,0)),"",INDEX(#REF!,MATCH(CONCATENATE(BE$4,$A6),#REF!,0),1))</f>
        <v>#REF!</v>
      </c>
      <c r="BF6" s="45"/>
      <c r="BG6" s="4" t="e">
        <f>IF(BE6="","",#REF!)</f>
        <v>#REF!</v>
      </c>
      <c r="BH6" s="43" t="e">
        <f aca="true" t="shared" si="11" ref="BH6:BH35">IF(BG6="","",RANK(BG6,BG$1:BG$65536,0)+(COUNT(BG$1:BG$65536)+1-RANK(BG6,BG$1:BG$65536,0)-RANK(BG6,BG$1:BG$65536,1))/2)</f>
        <v>#REF!</v>
      </c>
      <c r="BI6" s="54"/>
      <c r="BJ6" s="17" t="e">
        <f>IF(ISNA(MATCH(CONCATENATE(BJ$4,$A6),#REF!,0)),"",INDEX(#REF!,MATCH(CONCATENATE(BJ$4,$A6),#REF!,0),1))</f>
        <v>#REF!</v>
      </c>
      <c r="BK6" s="45"/>
      <c r="BL6" s="4" t="e">
        <f>IF(BJ6="","",#REF!)</f>
        <v>#REF!</v>
      </c>
      <c r="BM6" s="43" t="e">
        <f aca="true" t="shared" si="12" ref="BM6:BM35">IF(BL6="","",RANK(BL6,BL$1:BL$65536,0)+(COUNT(BL$1:BL$65536)+1-RANK(BL6,BL$1:BL$65536,0)-RANK(BL6,BL$1:BL$65536,1))/2)</f>
        <v>#REF!</v>
      </c>
      <c r="BN6" s="54"/>
      <c r="BO6" s="17" t="e">
        <f>IF(ISNA(MATCH(CONCATENATE(BO$4,$A6),#REF!,0)),"",INDEX(#REF!,MATCH(CONCATENATE(BO$4,$A6),#REF!,0),1))</f>
        <v>#REF!</v>
      </c>
      <c r="BP6" s="45"/>
      <c r="BQ6" s="4" t="e">
        <f>IF(BO6="","",#REF!)</f>
        <v>#REF!</v>
      </c>
      <c r="BR6" s="43" t="e">
        <f aca="true" t="shared" si="13" ref="BR6:BR35">IF(BQ6="","",RANK(BQ6,BQ$1:BQ$65536,0)+(COUNT(BQ$1:BQ$65536)+1-RANK(BQ6,BQ$1:BQ$65536,0)-RANK(BQ6,BQ$1:BQ$65536,1))/2)</f>
        <v>#REF!</v>
      </c>
      <c r="BS6" s="54"/>
      <c r="BT6" s="17" t="e">
        <f>IF(ISNA(MATCH(CONCATENATE(BT$4,$A6),#REF!,0)),"",INDEX(#REF!,MATCH(CONCATENATE(BT$4,$A6),#REF!,0),1))</f>
        <v>#REF!</v>
      </c>
      <c r="BU6" s="45"/>
      <c r="BV6" s="4" t="e">
        <f>IF(BT6="","",#REF!)</f>
        <v>#REF!</v>
      </c>
      <c r="BW6" s="43" t="e">
        <f aca="true" t="shared" si="14" ref="BW6:BW35">IF(BV6="","",RANK(BV6,BV$1:BV$65536,0)+(COUNT(BV$1:BV$65536)+1-RANK(BV6,BV$1:BV$65536,0)-RANK(BV6,BV$1:BV$65536,1))/2)</f>
        <v>#REF!</v>
      </c>
      <c r="BX6" s="54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45"/>
      <c r="D7" s="4" t="e">
        <f>IF(B7="","",#REF!)</f>
        <v>#REF!</v>
      </c>
      <c r="E7" s="43" t="e">
        <f t="shared" si="0"/>
        <v>#REF!</v>
      </c>
      <c r="F7" s="55"/>
      <c r="G7" s="17" t="e">
        <f>IF(ISNA(MATCH(CONCATENATE(G$4,$A7),#REF!,0)),"",INDEX(#REF!,MATCH(CONCATENATE(G$4,$A7),#REF!,0),1))</f>
        <v>#REF!</v>
      </c>
      <c r="H7" s="45"/>
      <c r="I7" s="4" t="e">
        <f>IF(G7="","",#REF!)</f>
        <v>#REF!</v>
      </c>
      <c r="J7" s="43" t="e">
        <f t="shared" si="1"/>
        <v>#REF!</v>
      </c>
      <c r="K7" s="55"/>
      <c r="L7" s="17" t="e">
        <f>IF(ISNA(MATCH(CONCATENATE(L$4,$A7),#REF!,0)),"",INDEX(#REF!,MATCH(CONCATENATE(L$4,$A7),#REF!,0),1))</f>
        <v>#REF!</v>
      </c>
      <c r="M7" s="45"/>
      <c r="N7" s="4" t="e">
        <f>IF(L7="","",#REF!)</f>
        <v>#REF!</v>
      </c>
      <c r="O7" s="43" t="e">
        <f t="shared" si="2"/>
        <v>#REF!</v>
      </c>
      <c r="P7" s="55"/>
      <c r="Q7" s="17" t="e">
        <f>IF(ISNA(MATCH(CONCATENATE(Q$4,$A7),#REF!,0)),"",INDEX(#REF!,MATCH(CONCATENATE(Q$4,$A7),#REF!,0),1))</f>
        <v>#REF!</v>
      </c>
      <c r="R7" s="45"/>
      <c r="S7" s="4" t="e">
        <f>IF(Q7="","",#REF!)</f>
        <v>#REF!</v>
      </c>
      <c r="T7" s="43" t="e">
        <f t="shared" si="3"/>
        <v>#REF!</v>
      </c>
      <c r="U7" s="55"/>
      <c r="V7" s="17" t="e">
        <f>IF(ISNA(MATCH(CONCATENATE(V$4,$A7),#REF!,0)),"",INDEX(#REF!,MATCH(CONCATENATE(V$4,$A7),#REF!,0),1))</f>
        <v>#REF!</v>
      </c>
      <c r="W7" s="45"/>
      <c r="X7" s="4" t="e">
        <f>IF(V7="","",#REF!)</f>
        <v>#REF!</v>
      </c>
      <c r="Y7" s="43" t="e">
        <f t="shared" si="4"/>
        <v>#REF!</v>
      </c>
      <c r="Z7" s="55"/>
      <c r="AA7" s="17" t="e">
        <f>IF(ISNA(MATCH(CONCATENATE(AA$4,$A7),#REF!,0)),"",INDEX(#REF!,MATCH(CONCATENATE(AA$4,$A7),#REF!,0),1))</f>
        <v>#REF!</v>
      </c>
      <c r="AB7" s="45"/>
      <c r="AC7" s="4" t="e">
        <f>IF(AA7="","",#REF!)</f>
        <v>#REF!</v>
      </c>
      <c r="AD7" s="43" t="e">
        <f t="shared" si="5"/>
        <v>#REF!</v>
      </c>
      <c r="AE7" s="55"/>
      <c r="AF7" s="17" t="e">
        <f>IF(ISNA(MATCH(CONCATENATE(AF$4,$A7),#REF!,0)),"",INDEX(#REF!,MATCH(CONCATENATE(AF$4,$A7),#REF!,0),1))</f>
        <v>#REF!</v>
      </c>
      <c r="AG7" s="45"/>
      <c r="AH7" s="4" t="e">
        <f>IF(AF7="","",#REF!)</f>
        <v>#REF!</v>
      </c>
      <c r="AI7" s="43" t="e">
        <f t="shared" si="6"/>
        <v>#REF!</v>
      </c>
      <c r="AJ7" s="55"/>
      <c r="AK7" s="17" t="e">
        <f>IF(ISNA(MATCH(CONCATENATE(AK$4,$A7),#REF!,0)),"",INDEX(#REF!,MATCH(CONCATENATE(AK$4,$A7),#REF!,0),1))</f>
        <v>#REF!</v>
      </c>
      <c r="AL7" s="45"/>
      <c r="AM7" s="4" t="e">
        <f>IF(AK7="","",#REF!)</f>
        <v>#REF!</v>
      </c>
      <c r="AN7" s="43" t="e">
        <f t="shared" si="7"/>
        <v>#REF!</v>
      </c>
      <c r="AO7" s="55"/>
      <c r="AP7" s="17" t="e">
        <f>IF(ISNA(MATCH(CONCATENATE(AP$4,$A7),#REF!,0)),"",INDEX(#REF!,MATCH(CONCATENATE(AP$4,$A7),#REF!,0),1))</f>
        <v>#REF!</v>
      </c>
      <c r="AQ7" s="45"/>
      <c r="AR7" s="4" t="e">
        <f>IF(AP7="","",#REF!)</f>
        <v>#REF!</v>
      </c>
      <c r="AS7" s="43" t="e">
        <f t="shared" si="8"/>
        <v>#REF!</v>
      </c>
      <c r="AT7" s="55"/>
      <c r="AU7" s="17" t="e">
        <f>IF(ISNA(MATCH(CONCATENATE(AU$4,$A7),#REF!,0)),"",INDEX(#REF!,MATCH(CONCATENATE(AU$4,$A7),#REF!,0),1))</f>
        <v>#REF!</v>
      </c>
      <c r="AV7" s="45"/>
      <c r="AW7" s="4" t="e">
        <f>IF(AU7="","",#REF!)</f>
        <v>#REF!</v>
      </c>
      <c r="AX7" s="43" t="e">
        <f t="shared" si="9"/>
        <v>#REF!</v>
      </c>
      <c r="AY7" s="55"/>
      <c r="AZ7" s="17" t="e">
        <f>IF(ISNA(MATCH(CONCATENATE(AZ$4,$A7),#REF!,0)),"",INDEX(#REF!,MATCH(CONCATENATE(AZ$4,$A7),#REF!,0),1))</f>
        <v>#REF!</v>
      </c>
      <c r="BA7" s="45"/>
      <c r="BB7" s="4" t="e">
        <f>IF(AZ7="","",#REF!)</f>
        <v>#REF!</v>
      </c>
      <c r="BC7" s="43" t="e">
        <f t="shared" si="10"/>
        <v>#REF!</v>
      </c>
      <c r="BD7" s="55"/>
      <c r="BE7" s="17" t="e">
        <f>IF(ISNA(MATCH(CONCATENATE(BE$4,$A7),#REF!,0)),"",INDEX(#REF!,MATCH(CONCATENATE(BE$4,$A7),#REF!,0),1))</f>
        <v>#REF!</v>
      </c>
      <c r="BF7" s="45"/>
      <c r="BG7" s="4" t="e">
        <f>IF(BE7="","",#REF!)</f>
        <v>#REF!</v>
      </c>
      <c r="BH7" s="43" t="e">
        <f t="shared" si="11"/>
        <v>#REF!</v>
      </c>
      <c r="BI7" s="55"/>
      <c r="BJ7" s="17" t="e">
        <f>IF(ISNA(MATCH(CONCATENATE(BJ$4,$A7),#REF!,0)),"",INDEX(#REF!,MATCH(CONCATENATE(BJ$4,$A7),#REF!,0),1))</f>
        <v>#REF!</v>
      </c>
      <c r="BK7" s="45"/>
      <c r="BL7" s="4" t="e">
        <f>IF(BJ7="","",#REF!)</f>
        <v>#REF!</v>
      </c>
      <c r="BM7" s="43" t="e">
        <f t="shared" si="12"/>
        <v>#REF!</v>
      </c>
      <c r="BN7" s="55"/>
      <c r="BO7" s="17" t="e">
        <f>IF(ISNA(MATCH(CONCATENATE(BO$4,$A7),#REF!,0)),"",INDEX(#REF!,MATCH(CONCATENATE(BO$4,$A7),#REF!,0),1))</f>
        <v>#REF!</v>
      </c>
      <c r="BP7" s="45"/>
      <c r="BQ7" s="4" t="e">
        <f>IF(BO7="","",#REF!)</f>
        <v>#REF!</v>
      </c>
      <c r="BR7" s="43" t="e">
        <f t="shared" si="13"/>
        <v>#REF!</v>
      </c>
      <c r="BS7" s="55"/>
      <c r="BT7" s="17" t="e">
        <f>IF(ISNA(MATCH(CONCATENATE(BT$4,$A7),#REF!,0)),"",INDEX(#REF!,MATCH(CONCATENATE(BT$4,$A7),#REF!,0),1))</f>
        <v>#REF!</v>
      </c>
      <c r="BU7" s="45"/>
      <c r="BV7" s="4" t="e">
        <f>IF(BT7="","",#REF!)</f>
        <v>#REF!</v>
      </c>
      <c r="BW7" s="43" t="e">
        <f t="shared" si="14"/>
        <v>#REF!</v>
      </c>
      <c r="BX7" s="55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45"/>
      <c r="D8" s="4" t="e">
        <f>IF(B8="","",#REF!)</f>
        <v>#REF!</v>
      </c>
      <c r="E8" s="43" t="e">
        <f t="shared" si="0"/>
        <v>#REF!</v>
      </c>
      <c r="F8" s="55"/>
      <c r="G8" s="17" t="e">
        <f>IF(ISNA(MATCH(CONCATENATE(G$4,$A8),#REF!,0)),"",INDEX(#REF!,MATCH(CONCATENATE(G$4,$A8),#REF!,0),1))</f>
        <v>#REF!</v>
      </c>
      <c r="H8" s="45"/>
      <c r="I8" s="4" t="e">
        <f>IF(G8="","",#REF!)</f>
        <v>#REF!</v>
      </c>
      <c r="J8" s="43" t="e">
        <f t="shared" si="1"/>
        <v>#REF!</v>
      </c>
      <c r="K8" s="55"/>
      <c r="L8" s="17" t="e">
        <f>IF(ISNA(MATCH(CONCATENATE(L$4,$A8),#REF!,0)),"",INDEX(#REF!,MATCH(CONCATENATE(L$4,$A8),#REF!,0),1))</f>
        <v>#REF!</v>
      </c>
      <c r="M8" s="45"/>
      <c r="N8" s="4" t="e">
        <f>IF(L8="","",#REF!)</f>
        <v>#REF!</v>
      </c>
      <c r="O8" s="43" t="e">
        <f t="shared" si="2"/>
        <v>#REF!</v>
      </c>
      <c r="P8" s="55"/>
      <c r="Q8" s="17" t="e">
        <f>IF(ISNA(MATCH(CONCATENATE(Q$4,$A8),#REF!,0)),"",INDEX(#REF!,MATCH(CONCATENATE(Q$4,$A8),#REF!,0),1))</f>
        <v>#REF!</v>
      </c>
      <c r="R8" s="45"/>
      <c r="S8" s="4" t="e">
        <f>IF(Q8="","",#REF!)</f>
        <v>#REF!</v>
      </c>
      <c r="T8" s="43" t="e">
        <f t="shared" si="3"/>
        <v>#REF!</v>
      </c>
      <c r="U8" s="55"/>
      <c r="V8" s="17" t="e">
        <f>IF(ISNA(MATCH(CONCATENATE(V$4,$A8),#REF!,0)),"",INDEX(#REF!,MATCH(CONCATENATE(V$4,$A8),#REF!,0),1))</f>
        <v>#REF!</v>
      </c>
      <c r="W8" s="45"/>
      <c r="X8" s="4" t="e">
        <f>IF(V8="","",#REF!)</f>
        <v>#REF!</v>
      </c>
      <c r="Y8" s="43" t="e">
        <f t="shared" si="4"/>
        <v>#REF!</v>
      </c>
      <c r="Z8" s="55"/>
      <c r="AA8" s="17" t="e">
        <f>IF(ISNA(MATCH(CONCATENATE(AA$4,$A8),#REF!,0)),"",INDEX(#REF!,MATCH(CONCATENATE(AA$4,$A8),#REF!,0),1))</f>
        <v>#REF!</v>
      </c>
      <c r="AB8" s="45"/>
      <c r="AC8" s="4" t="e">
        <f>IF(AA8="","",#REF!)</f>
        <v>#REF!</v>
      </c>
      <c r="AD8" s="43" t="e">
        <f t="shared" si="5"/>
        <v>#REF!</v>
      </c>
      <c r="AE8" s="55"/>
      <c r="AF8" s="17" t="e">
        <f>IF(ISNA(MATCH(CONCATENATE(AF$4,$A8),#REF!,0)),"",INDEX(#REF!,MATCH(CONCATENATE(AF$4,$A8),#REF!,0),1))</f>
        <v>#REF!</v>
      </c>
      <c r="AG8" s="45"/>
      <c r="AH8" s="4" t="e">
        <f>IF(AF8="","",#REF!)</f>
        <v>#REF!</v>
      </c>
      <c r="AI8" s="43" t="e">
        <f t="shared" si="6"/>
        <v>#REF!</v>
      </c>
      <c r="AJ8" s="55"/>
      <c r="AK8" s="17" t="e">
        <f>IF(ISNA(MATCH(CONCATENATE(AK$4,$A8),#REF!,0)),"",INDEX(#REF!,MATCH(CONCATENATE(AK$4,$A8),#REF!,0),1))</f>
        <v>#REF!</v>
      </c>
      <c r="AL8" s="45"/>
      <c r="AM8" s="4" t="e">
        <f>IF(AK8="","",#REF!)</f>
        <v>#REF!</v>
      </c>
      <c r="AN8" s="43" t="e">
        <f t="shared" si="7"/>
        <v>#REF!</v>
      </c>
      <c r="AO8" s="55"/>
      <c r="AP8" s="17" t="e">
        <f>IF(ISNA(MATCH(CONCATENATE(AP$4,$A8),#REF!,0)),"",INDEX(#REF!,MATCH(CONCATENATE(AP$4,$A8),#REF!,0),1))</f>
        <v>#REF!</v>
      </c>
      <c r="AQ8" s="45"/>
      <c r="AR8" s="4" t="e">
        <f>IF(AP8="","",#REF!)</f>
        <v>#REF!</v>
      </c>
      <c r="AS8" s="43" t="e">
        <f t="shared" si="8"/>
        <v>#REF!</v>
      </c>
      <c r="AT8" s="55"/>
      <c r="AU8" s="17" t="e">
        <f>IF(ISNA(MATCH(CONCATENATE(AU$4,$A8),#REF!,0)),"",INDEX(#REF!,MATCH(CONCATENATE(AU$4,$A8),#REF!,0),1))</f>
        <v>#REF!</v>
      </c>
      <c r="AV8" s="45"/>
      <c r="AW8" s="4" t="e">
        <f>IF(AU8="","",#REF!)</f>
        <v>#REF!</v>
      </c>
      <c r="AX8" s="43" t="e">
        <f t="shared" si="9"/>
        <v>#REF!</v>
      </c>
      <c r="AY8" s="55"/>
      <c r="AZ8" s="17" t="e">
        <f>IF(ISNA(MATCH(CONCATENATE(AZ$4,$A8),#REF!,0)),"",INDEX(#REF!,MATCH(CONCATENATE(AZ$4,$A8),#REF!,0),1))</f>
        <v>#REF!</v>
      </c>
      <c r="BA8" s="45"/>
      <c r="BB8" s="4" t="e">
        <f>IF(AZ8="","",#REF!)</f>
        <v>#REF!</v>
      </c>
      <c r="BC8" s="43" t="e">
        <f t="shared" si="10"/>
        <v>#REF!</v>
      </c>
      <c r="BD8" s="55"/>
      <c r="BE8" s="17" t="e">
        <f>IF(ISNA(MATCH(CONCATENATE(BE$4,$A8),#REF!,0)),"",INDEX(#REF!,MATCH(CONCATENATE(BE$4,$A8),#REF!,0),1))</f>
        <v>#REF!</v>
      </c>
      <c r="BF8" s="45"/>
      <c r="BG8" s="4" t="e">
        <f>IF(BE8="","",#REF!)</f>
        <v>#REF!</v>
      </c>
      <c r="BH8" s="43" t="e">
        <f t="shared" si="11"/>
        <v>#REF!</v>
      </c>
      <c r="BI8" s="55"/>
      <c r="BJ8" s="17" t="e">
        <f>IF(ISNA(MATCH(CONCATENATE(BJ$4,$A8),#REF!,0)),"",INDEX(#REF!,MATCH(CONCATENATE(BJ$4,$A8),#REF!,0),1))</f>
        <v>#REF!</v>
      </c>
      <c r="BK8" s="45"/>
      <c r="BL8" s="4" t="e">
        <f>IF(BJ8="","",#REF!)</f>
        <v>#REF!</v>
      </c>
      <c r="BM8" s="43" t="e">
        <f t="shared" si="12"/>
        <v>#REF!</v>
      </c>
      <c r="BN8" s="55"/>
      <c r="BO8" s="17" t="e">
        <f>IF(ISNA(MATCH(CONCATENATE(BO$4,$A8),#REF!,0)),"",INDEX(#REF!,MATCH(CONCATENATE(BO$4,$A8),#REF!,0),1))</f>
        <v>#REF!</v>
      </c>
      <c r="BP8" s="45"/>
      <c r="BQ8" s="4" t="e">
        <f>IF(BO8="","",#REF!)</f>
        <v>#REF!</v>
      </c>
      <c r="BR8" s="43" t="e">
        <f t="shared" si="13"/>
        <v>#REF!</v>
      </c>
      <c r="BS8" s="55"/>
      <c r="BT8" s="17" t="e">
        <f>IF(ISNA(MATCH(CONCATENATE(BT$4,$A8),#REF!,0)),"",INDEX(#REF!,MATCH(CONCATENATE(BT$4,$A8),#REF!,0),1))</f>
        <v>#REF!</v>
      </c>
      <c r="BU8" s="45"/>
      <c r="BV8" s="4" t="e">
        <f>IF(BT8="","",#REF!)</f>
        <v>#REF!</v>
      </c>
      <c r="BW8" s="43" t="e">
        <f t="shared" si="14"/>
        <v>#REF!</v>
      </c>
      <c r="BX8" s="55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45"/>
      <c r="D9" s="4" t="e">
        <f>IF(B9="","",#REF!)</f>
        <v>#REF!</v>
      </c>
      <c r="E9" s="43" t="e">
        <f t="shared" si="0"/>
        <v>#REF!</v>
      </c>
      <c r="F9" s="55"/>
      <c r="G9" s="17" t="e">
        <f>IF(ISNA(MATCH(CONCATENATE(G$4,$A9),#REF!,0)),"",INDEX(#REF!,MATCH(CONCATENATE(G$4,$A9),#REF!,0),1))</f>
        <v>#REF!</v>
      </c>
      <c r="H9" s="45"/>
      <c r="I9" s="4" t="e">
        <f>IF(G9="","",#REF!)</f>
        <v>#REF!</v>
      </c>
      <c r="J9" s="43" t="e">
        <f t="shared" si="1"/>
        <v>#REF!</v>
      </c>
      <c r="K9" s="55"/>
      <c r="L9" s="17" t="e">
        <f>IF(ISNA(MATCH(CONCATENATE(L$4,$A9),#REF!,0)),"",INDEX(#REF!,MATCH(CONCATENATE(L$4,$A9),#REF!,0),1))</f>
        <v>#REF!</v>
      </c>
      <c r="M9" s="45"/>
      <c r="N9" s="4" t="e">
        <f>IF(L9="","",#REF!)</f>
        <v>#REF!</v>
      </c>
      <c r="O9" s="43" t="e">
        <f t="shared" si="2"/>
        <v>#REF!</v>
      </c>
      <c r="P9" s="55"/>
      <c r="Q9" s="17" t="e">
        <f>IF(ISNA(MATCH(CONCATENATE(Q$4,$A9),#REF!,0)),"",INDEX(#REF!,MATCH(CONCATENATE(Q$4,$A9),#REF!,0),1))</f>
        <v>#REF!</v>
      </c>
      <c r="R9" s="45"/>
      <c r="S9" s="4" t="e">
        <f>IF(Q9="","",#REF!)</f>
        <v>#REF!</v>
      </c>
      <c r="T9" s="43" t="e">
        <f t="shared" si="3"/>
        <v>#REF!</v>
      </c>
      <c r="U9" s="55"/>
      <c r="V9" s="17" t="e">
        <f>IF(ISNA(MATCH(CONCATENATE(V$4,$A9),#REF!,0)),"",INDEX(#REF!,MATCH(CONCATENATE(V$4,$A9),#REF!,0),1))</f>
        <v>#REF!</v>
      </c>
      <c r="W9" s="45"/>
      <c r="X9" s="4" t="e">
        <f>IF(V9="","",#REF!)</f>
        <v>#REF!</v>
      </c>
      <c r="Y9" s="43" t="e">
        <f t="shared" si="4"/>
        <v>#REF!</v>
      </c>
      <c r="Z9" s="55"/>
      <c r="AA9" s="17" t="e">
        <f>IF(ISNA(MATCH(CONCATENATE(AA$4,$A9),#REF!,0)),"",INDEX(#REF!,MATCH(CONCATENATE(AA$4,$A9),#REF!,0),1))</f>
        <v>#REF!</v>
      </c>
      <c r="AB9" s="45"/>
      <c r="AC9" s="4" t="e">
        <f>IF(AA9="","",#REF!)</f>
        <v>#REF!</v>
      </c>
      <c r="AD9" s="43" t="e">
        <f t="shared" si="5"/>
        <v>#REF!</v>
      </c>
      <c r="AE9" s="55"/>
      <c r="AF9" s="17" t="e">
        <f>IF(ISNA(MATCH(CONCATENATE(AF$4,$A9),#REF!,0)),"",INDEX(#REF!,MATCH(CONCATENATE(AF$4,$A9),#REF!,0),1))</f>
        <v>#REF!</v>
      </c>
      <c r="AG9" s="45"/>
      <c r="AH9" s="4" t="e">
        <f>IF(AF9="","",#REF!)</f>
        <v>#REF!</v>
      </c>
      <c r="AI9" s="43" t="e">
        <f t="shared" si="6"/>
        <v>#REF!</v>
      </c>
      <c r="AJ9" s="55"/>
      <c r="AK9" s="17" t="e">
        <f>IF(ISNA(MATCH(CONCATENATE(AK$4,$A9),#REF!,0)),"",INDEX(#REF!,MATCH(CONCATENATE(AK$4,$A9),#REF!,0),1))</f>
        <v>#REF!</v>
      </c>
      <c r="AL9" s="45"/>
      <c r="AM9" s="4" t="e">
        <f>IF(AK9="","",#REF!)</f>
        <v>#REF!</v>
      </c>
      <c r="AN9" s="43" t="e">
        <f t="shared" si="7"/>
        <v>#REF!</v>
      </c>
      <c r="AO9" s="55"/>
      <c r="AP9" s="17" t="e">
        <f>IF(ISNA(MATCH(CONCATENATE(AP$4,$A9),#REF!,0)),"",INDEX(#REF!,MATCH(CONCATENATE(AP$4,$A9),#REF!,0),1))</f>
        <v>#REF!</v>
      </c>
      <c r="AQ9" s="45"/>
      <c r="AR9" s="4" t="e">
        <f>IF(AP9="","",#REF!)</f>
        <v>#REF!</v>
      </c>
      <c r="AS9" s="43" t="e">
        <f t="shared" si="8"/>
        <v>#REF!</v>
      </c>
      <c r="AT9" s="55"/>
      <c r="AU9" s="17" t="e">
        <f>IF(ISNA(MATCH(CONCATENATE(AU$4,$A9),#REF!,0)),"",INDEX(#REF!,MATCH(CONCATENATE(AU$4,$A9),#REF!,0),1))</f>
        <v>#REF!</v>
      </c>
      <c r="AV9" s="45"/>
      <c r="AW9" s="4" t="e">
        <f>IF(AU9="","",#REF!)</f>
        <v>#REF!</v>
      </c>
      <c r="AX9" s="43" t="e">
        <f t="shared" si="9"/>
        <v>#REF!</v>
      </c>
      <c r="AY9" s="55"/>
      <c r="AZ9" s="17" t="e">
        <f>IF(ISNA(MATCH(CONCATENATE(AZ$4,$A9),#REF!,0)),"",INDEX(#REF!,MATCH(CONCATENATE(AZ$4,$A9),#REF!,0),1))</f>
        <v>#REF!</v>
      </c>
      <c r="BA9" s="45"/>
      <c r="BB9" s="4" t="e">
        <f>IF(AZ9="","",#REF!)</f>
        <v>#REF!</v>
      </c>
      <c r="BC9" s="43" t="e">
        <f t="shared" si="10"/>
        <v>#REF!</v>
      </c>
      <c r="BD9" s="55"/>
      <c r="BE9" s="17" t="e">
        <f>IF(ISNA(MATCH(CONCATENATE(BE$4,$A9),#REF!,0)),"",INDEX(#REF!,MATCH(CONCATENATE(BE$4,$A9),#REF!,0),1))</f>
        <v>#REF!</v>
      </c>
      <c r="BF9" s="45"/>
      <c r="BG9" s="4" t="e">
        <f>IF(BE9="","",#REF!)</f>
        <v>#REF!</v>
      </c>
      <c r="BH9" s="43" t="e">
        <f t="shared" si="11"/>
        <v>#REF!</v>
      </c>
      <c r="BI9" s="55"/>
      <c r="BJ9" s="17" t="e">
        <f>IF(ISNA(MATCH(CONCATENATE(BJ$4,$A9),#REF!,0)),"",INDEX(#REF!,MATCH(CONCATENATE(BJ$4,$A9),#REF!,0),1))</f>
        <v>#REF!</v>
      </c>
      <c r="BK9" s="45"/>
      <c r="BL9" s="4" t="e">
        <f>IF(BJ9="","",#REF!)</f>
        <v>#REF!</v>
      </c>
      <c r="BM9" s="43" t="e">
        <f t="shared" si="12"/>
        <v>#REF!</v>
      </c>
      <c r="BN9" s="55"/>
      <c r="BO9" s="17" t="e">
        <f>IF(ISNA(MATCH(CONCATENATE(BO$4,$A9),#REF!,0)),"",INDEX(#REF!,MATCH(CONCATENATE(BO$4,$A9),#REF!,0),1))</f>
        <v>#REF!</v>
      </c>
      <c r="BP9" s="45"/>
      <c r="BQ9" s="4" t="e">
        <f>IF(BO9="","",#REF!)</f>
        <v>#REF!</v>
      </c>
      <c r="BR9" s="43" t="e">
        <f t="shared" si="13"/>
        <v>#REF!</v>
      </c>
      <c r="BS9" s="55"/>
      <c r="BT9" s="17" t="e">
        <f>IF(ISNA(MATCH(CONCATENATE(BT$4,$A9),#REF!,0)),"",INDEX(#REF!,MATCH(CONCATENATE(BT$4,$A9),#REF!,0),1))</f>
        <v>#REF!</v>
      </c>
      <c r="BU9" s="45"/>
      <c r="BV9" s="4" t="e">
        <f>IF(BT9="","",#REF!)</f>
        <v>#REF!</v>
      </c>
      <c r="BW9" s="43" t="e">
        <f t="shared" si="14"/>
        <v>#REF!</v>
      </c>
      <c r="BX9" s="55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45"/>
      <c r="D10" s="4" t="e">
        <f>IF(B10="","",#REF!)</f>
        <v>#REF!</v>
      </c>
      <c r="E10" s="43" t="e">
        <f t="shared" si="0"/>
        <v>#REF!</v>
      </c>
      <c r="F10" s="55"/>
      <c r="G10" s="17" t="e">
        <f>IF(ISNA(MATCH(CONCATENATE(G$4,$A10),#REF!,0)),"",INDEX(#REF!,MATCH(CONCATENATE(G$4,$A10),#REF!,0),1))</f>
        <v>#REF!</v>
      </c>
      <c r="H10" s="45"/>
      <c r="I10" s="4" t="e">
        <f>IF(G10="","",#REF!)</f>
        <v>#REF!</v>
      </c>
      <c r="J10" s="43" t="e">
        <f t="shared" si="1"/>
        <v>#REF!</v>
      </c>
      <c r="K10" s="55"/>
      <c r="L10" s="17" t="e">
        <f>IF(ISNA(MATCH(CONCATENATE(L$4,$A10),#REF!,0)),"",INDEX(#REF!,MATCH(CONCATENATE(L$4,$A10),#REF!,0),1))</f>
        <v>#REF!</v>
      </c>
      <c r="M10" s="45"/>
      <c r="N10" s="4" t="e">
        <f>IF(L10="","",#REF!)</f>
        <v>#REF!</v>
      </c>
      <c r="O10" s="43" t="e">
        <f t="shared" si="2"/>
        <v>#REF!</v>
      </c>
      <c r="P10" s="55"/>
      <c r="Q10" s="17" t="e">
        <f>IF(ISNA(MATCH(CONCATENATE(Q$4,$A10),#REF!,0)),"",INDEX(#REF!,MATCH(CONCATENATE(Q$4,$A10),#REF!,0),1))</f>
        <v>#REF!</v>
      </c>
      <c r="R10" s="45"/>
      <c r="S10" s="4" t="e">
        <f>IF(Q10="","",#REF!)</f>
        <v>#REF!</v>
      </c>
      <c r="T10" s="43" t="e">
        <f t="shared" si="3"/>
        <v>#REF!</v>
      </c>
      <c r="U10" s="55"/>
      <c r="V10" s="17" t="e">
        <f>IF(ISNA(MATCH(CONCATENATE(V$4,$A10),#REF!,0)),"",INDEX(#REF!,MATCH(CONCATENATE(V$4,$A10),#REF!,0),1))</f>
        <v>#REF!</v>
      </c>
      <c r="W10" s="45"/>
      <c r="X10" s="4" t="e">
        <f>IF(V10="","",#REF!)</f>
        <v>#REF!</v>
      </c>
      <c r="Y10" s="43" t="e">
        <f t="shared" si="4"/>
        <v>#REF!</v>
      </c>
      <c r="Z10" s="55"/>
      <c r="AA10" s="17" t="e">
        <f>IF(ISNA(MATCH(CONCATENATE(AA$4,$A10),#REF!,0)),"",INDEX(#REF!,MATCH(CONCATENATE(AA$4,$A10),#REF!,0),1))</f>
        <v>#REF!</v>
      </c>
      <c r="AB10" s="45"/>
      <c r="AC10" s="4" t="e">
        <f>IF(AA10="","",#REF!)</f>
        <v>#REF!</v>
      </c>
      <c r="AD10" s="43" t="e">
        <f t="shared" si="5"/>
        <v>#REF!</v>
      </c>
      <c r="AE10" s="55"/>
      <c r="AF10" s="17" t="e">
        <f>IF(ISNA(MATCH(CONCATENATE(AF$4,$A10),#REF!,0)),"",INDEX(#REF!,MATCH(CONCATENATE(AF$4,$A10),#REF!,0),1))</f>
        <v>#REF!</v>
      </c>
      <c r="AG10" s="45"/>
      <c r="AH10" s="4" t="e">
        <f>IF(AF10="","",#REF!)</f>
        <v>#REF!</v>
      </c>
      <c r="AI10" s="43" t="e">
        <f t="shared" si="6"/>
        <v>#REF!</v>
      </c>
      <c r="AJ10" s="55"/>
      <c r="AK10" s="17" t="e">
        <f>IF(ISNA(MATCH(CONCATENATE(AK$4,$A10),#REF!,0)),"",INDEX(#REF!,MATCH(CONCATENATE(AK$4,$A10),#REF!,0),1))</f>
        <v>#REF!</v>
      </c>
      <c r="AL10" s="45"/>
      <c r="AM10" s="4" t="e">
        <f>IF(AK10="","",#REF!)</f>
        <v>#REF!</v>
      </c>
      <c r="AN10" s="43" t="e">
        <f t="shared" si="7"/>
        <v>#REF!</v>
      </c>
      <c r="AO10" s="55"/>
      <c r="AP10" s="17" t="e">
        <f>IF(ISNA(MATCH(CONCATENATE(AP$4,$A10),#REF!,0)),"",INDEX(#REF!,MATCH(CONCATENATE(AP$4,$A10),#REF!,0),1))</f>
        <v>#REF!</v>
      </c>
      <c r="AQ10" s="45"/>
      <c r="AR10" s="4" t="e">
        <f>IF(AP10="","",#REF!)</f>
        <v>#REF!</v>
      </c>
      <c r="AS10" s="43" t="e">
        <f t="shared" si="8"/>
        <v>#REF!</v>
      </c>
      <c r="AT10" s="55"/>
      <c r="AU10" s="17" t="e">
        <f>IF(ISNA(MATCH(CONCATENATE(AU$4,$A10),#REF!,0)),"",INDEX(#REF!,MATCH(CONCATENATE(AU$4,$A10),#REF!,0),1))</f>
        <v>#REF!</v>
      </c>
      <c r="AV10" s="45"/>
      <c r="AW10" s="4" t="e">
        <f>IF(AU10="","",#REF!)</f>
        <v>#REF!</v>
      </c>
      <c r="AX10" s="43" t="e">
        <f t="shared" si="9"/>
        <v>#REF!</v>
      </c>
      <c r="AY10" s="55"/>
      <c r="AZ10" s="17" t="e">
        <f>IF(ISNA(MATCH(CONCATENATE(AZ$4,$A10),#REF!,0)),"",INDEX(#REF!,MATCH(CONCATENATE(AZ$4,$A10),#REF!,0),1))</f>
        <v>#REF!</v>
      </c>
      <c r="BA10" s="45"/>
      <c r="BB10" s="4" t="e">
        <f>IF(AZ10="","",#REF!)</f>
        <v>#REF!</v>
      </c>
      <c r="BC10" s="43" t="e">
        <f t="shared" si="10"/>
        <v>#REF!</v>
      </c>
      <c r="BD10" s="55"/>
      <c r="BE10" s="17" t="e">
        <f>IF(ISNA(MATCH(CONCATENATE(BE$4,$A10),#REF!,0)),"",INDEX(#REF!,MATCH(CONCATENATE(BE$4,$A10),#REF!,0),1))</f>
        <v>#REF!</v>
      </c>
      <c r="BF10" s="45"/>
      <c r="BG10" s="4" t="e">
        <f>IF(BE10="","",#REF!)</f>
        <v>#REF!</v>
      </c>
      <c r="BH10" s="43" t="e">
        <f t="shared" si="11"/>
        <v>#REF!</v>
      </c>
      <c r="BI10" s="55"/>
      <c r="BJ10" s="17" t="e">
        <f>IF(ISNA(MATCH(CONCATENATE(BJ$4,$A10),#REF!,0)),"",INDEX(#REF!,MATCH(CONCATENATE(BJ$4,$A10),#REF!,0),1))</f>
        <v>#REF!</v>
      </c>
      <c r="BK10" s="45"/>
      <c r="BL10" s="4" t="e">
        <f>IF(BJ10="","",#REF!)</f>
        <v>#REF!</v>
      </c>
      <c r="BM10" s="43" t="e">
        <f t="shared" si="12"/>
        <v>#REF!</v>
      </c>
      <c r="BN10" s="55"/>
      <c r="BO10" s="17" t="e">
        <f>IF(ISNA(MATCH(CONCATENATE(BO$4,$A10),#REF!,0)),"",INDEX(#REF!,MATCH(CONCATENATE(BO$4,$A10),#REF!,0),1))</f>
        <v>#REF!</v>
      </c>
      <c r="BP10" s="45"/>
      <c r="BQ10" s="4" t="e">
        <f>IF(BO10="","",#REF!)</f>
        <v>#REF!</v>
      </c>
      <c r="BR10" s="43" t="e">
        <f t="shared" si="13"/>
        <v>#REF!</v>
      </c>
      <c r="BS10" s="55"/>
      <c r="BT10" s="17" t="e">
        <f>IF(ISNA(MATCH(CONCATENATE(BT$4,$A10),#REF!,0)),"",INDEX(#REF!,MATCH(CONCATENATE(BT$4,$A10),#REF!,0),1))</f>
        <v>#REF!</v>
      </c>
      <c r="BU10" s="45"/>
      <c r="BV10" s="4" t="e">
        <f>IF(BT10="","",#REF!)</f>
        <v>#REF!</v>
      </c>
      <c r="BW10" s="43" t="e">
        <f t="shared" si="14"/>
        <v>#REF!</v>
      </c>
      <c r="BX10" s="55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45"/>
      <c r="D11" s="4" t="e">
        <f>IF(B11="","",#REF!)</f>
        <v>#REF!</v>
      </c>
      <c r="E11" s="43" t="e">
        <f t="shared" si="0"/>
        <v>#REF!</v>
      </c>
      <c r="F11" s="55"/>
      <c r="G11" s="17" t="e">
        <f>IF(ISNA(MATCH(CONCATENATE(G$4,$A11),#REF!,0)),"",INDEX(#REF!,MATCH(CONCATENATE(G$4,$A11),#REF!,0),1))</f>
        <v>#REF!</v>
      </c>
      <c r="H11" s="45"/>
      <c r="I11" s="4" t="e">
        <f>IF(G11="","",#REF!)</f>
        <v>#REF!</v>
      </c>
      <c r="J11" s="43" t="e">
        <f t="shared" si="1"/>
        <v>#REF!</v>
      </c>
      <c r="K11" s="55"/>
      <c r="L11" s="17" t="e">
        <f>IF(ISNA(MATCH(CONCATENATE(L$4,$A11),#REF!,0)),"",INDEX(#REF!,MATCH(CONCATENATE(L$4,$A11),#REF!,0),1))</f>
        <v>#REF!</v>
      </c>
      <c r="M11" s="45"/>
      <c r="N11" s="4" t="e">
        <f>IF(L11="","",#REF!)</f>
        <v>#REF!</v>
      </c>
      <c r="O11" s="43" t="e">
        <f t="shared" si="2"/>
        <v>#REF!</v>
      </c>
      <c r="P11" s="55"/>
      <c r="Q11" s="17" t="e">
        <f>IF(ISNA(MATCH(CONCATENATE(Q$4,$A11),#REF!,0)),"",INDEX(#REF!,MATCH(CONCATENATE(Q$4,$A11),#REF!,0),1))</f>
        <v>#REF!</v>
      </c>
      <c r="R11" s="45"/>
      <c r="S11" s="4" t="e">
        <f>IF(Q11="","",#REF!)</f>
        <v>#REF!</v>
      </c>
      <c r="T11" s="43" t="e">
        <f t="shared" si="3"/>
        <v>#REF!</v>
      </c>
      <c r="U11" s="55"/>
      <c r="V11" s="17" t="e">
        <f>IF(ISNA(MATCH(CONCATENATE(V$4,$A11),#REF!,0)),"",INDEX(#REF!,MATCH(CONCATENATE(V$4,$A11),#REF!,0),1))</f>
        <v>#REF!</v>
      </c>
      <c r="W11" s="45"/>
      <c r="X11" s="4" t="e">
        <f>IF(V11="","",#REF!)</f>
        <v>#REF!</v>
      </c>
      <c r="Y11" s="43" t="e">
        <f t="shared" si="4"/>
        <v>#REF!</v>
      </c>
      <c r="Z11" s="55"/>
      <c r="AA11" s="17" t="e">
        <f>IF(ISNA(MATCH(CONCATENATE(AA$4,$A11),#REF!,0)),"",INDEX(#REF!,MATCH(CONCATENATE(AA$4,$A11),#REF!,0),1))</f>
        <v>#REF!</v>
      </c>
      <c r="AB11" s="45"/>
      <c r="AC11" s="4" t="e">
        <f>IF(AA11="","",#REF!)</f>
        <v>#REF!</v>
      </c>
      <c r="AD11" s="43" t="e">
        <f t="shared" si="5"/>
        <v>#REF!</v>
      </c>
      <c r="AE11" s="55"/>
      <c r="AF11" s="17" t="e">
        <f>IF(ISNA(MATCH(CONCATENATE(AF$4,$A11),#REF!,0)),"",INDEX(#REF!,MATCH(CONCATENATE(AF$4,$A11),#REF!,0),1))</f>
        <v>#REF!</v>
      </c>
      <c r="AG11" s="45"/>
      <c r="AH11" s="4" t="e">
        <f>IF(AF11="","",#REF!)</f>
        <v>#REF!</v>
      </c>
      <c r="AI11" s="43" t="e">
        <f t="shared" si="6"/>
        <v>#REF!</v>
      </c>
      <c r="AJ11" s="55"/>
      <c r="AK11" s="17" t="e">
        <f>IF(ISNA(MATCH(CONCATENATE(AK$4,$A11),#REF!,0)),"",INDEX(#REF!,MATCH(CONCATENATE(AK$4,$A11),#REF!,0),1))</f>
        <v>#REF!</v>
      </c>
      <c r="AL11" s="45"/>
      <c r="AM11" s="4" t="e">
        <f>IF(AK11="","",#REF!)</f>
        <v>#REF!</v>
      </c>
      <c r="AN11" s="43" t="e">
        <f t="shared" si="7"/>
        <v>#REF!</v>
      </c>
      <c r="AO11" s="55"/>
      <c r="AP11" s="17" t="e">
        <f>IF(ISNA(MATCH(CONCATENATE(AP$4,$A11),#REF!,0)),"",INDEX(#REF!,MATCH(CONCATENATE(AP$4,$A11),#REF!,0),1))</f>
        <v>#REF!</v>
      </c>
      <c r="AQ11" s="45"/>
      <c r="AR11" s="4" t="e">
        <f>IF(AP11="","",#REF!)</f>
        <v>#REF!</v>
      </c>
      <c r="AS11" s="43" t="e">
        <f t="shared" si="8"/>
        <v>#REF!</v>
      </c>
      <c r="AT11" s="55"/>
      <c r="AU11" s="17" t="e">
        <f>IF(ISNA(MATCH(CONCATENATE(AU$4,$A11),#REF!,0)),"",INDEX(#REF!,MATCH(CONCATENATE(AU$4,$A11),#REF!,0),1))</f>
        <v>#REF!</v>
      </c>
      <c r="AV11" s="45"/>
      <c r="AW11" s="4" t="e">
        <f>IF(AU11="","",#REF!)</f>
        <v>#REF!</v>
      </c>
      <c r="AX11" s="43" t="e">
        <f t="shared" si="9"/>
        <v>#REF!</v>
      </c>
      <c r="AY11" s="55"/>
      <c r="AZ11" s="17" t="e">
        <f>IF(ISNA(MATCH(CONCATENATE(AZ$4,$A11),#REF!,0)),"",INDEX(#REF!,MATCH(CONCATENATE(AZ$4,$A11),#REF!,0),1))</f>
        <v>#REF!</v>
      </c>
      <c r="BA11" s="45"/>
      <c r="BB11" s="4" t="e">
        <f>IF(AZ11="","",#REF!)</f>
        <v>#REF!</v>
      </c>
      <c r="BC11" s="43" t="e">
        <f t="shared" si="10"/>
        <v>#REF!</v>
      </c>
      <c r="BD11" s="55"/>
      <c r="BE11" s="17" t="e">
        <f>IF(ISNA(MATCH(CONCATENATE(BE$4,$A11),#REF!,0)),"",INDEX(#REF!,MATCH(CONCATENATE(BE$4,$A11),#REF!,0),1))</f>
        <v>#REF!</v>
      </c>
      <c r="BF11" s="45"/>
      <c r="BG11" s="4" t="e">
        <f>IF(BE11="","",#REF!)</f>
        <v>#REF!</v>
      </c>
      <c r="BH11" s="43" t="e">
        <f t="shared" si="11"/>
        <v>#REF!</v>
      </c>
      <c r="BI11" s="55"/>
      <c r="BJ11" s="17" t="e">
        <f>IF(ISNA(MATCH(CONCATENATE(BJ$4,$A11),#REF!,0)),"",INDEX(#REF!,MATCH(CONCATENATE(BJ$4,$A11),#REF!,0),1))</f>
        <v>#REF!</v>
      </c>
      <c r="BK11" s="45"/>
      <c r="BL11" s="4" t="e">
        <f>IF(BJ11="","",#REF!)</f>
        <v>#REF!</v>
      </c>
      <c r="BM11" s="43" t="e">
        <f t="shared" si="12"/>
        <v>#REF!</v>
      </c>
      <c r="BN11" s="55"/>
      <c r="BO11" s="17" t="e">
        <f>IF(ISNA(MATCH(CONCATENATE(BO$4,$A11),#REF!,0)),"",INDEX(#REF!,MATCH(CONCATENATE(BO$4,$A11),#REF!,0),1))</f>
        <v>#REF!</v>
      </c>
      <c r="BP11" s="45"/>
      <c r="BQ11" s="4" t="e">
        <f>IF(BO11="","",#REF!)</f>
        <v>#REF!</v>
      </c>
      <c r="BR11" s="43" t="e">
        <f t="shared" si="13"/>
        <v>#REF!</v>
      </c>
      <c r="BS11" s="55"/>
      <c r="BT11" s="17" t="e">
        <f>IF(ISNA(MATCH(CONCATENATE(BT$4,$A11),#REF!,0)),"",INDEX(#REF!,MATCH(CONCATENATE(BT$4,$A11),#REF!,0),1))</f>
        <v>#REF!</v>
      </c>
      <c r="BU11" s="45"/>
      <c r="BV11" s="4" t="e">
        <f>IF(BT11="","",#REF!)</f>
        <v>#REF!</v>
      </c>
      <c r="BW11" s="43" t="e">
        <f t="shared" si="14"/>
        <v>#REF!</v>
      </c>
      <c r="BX11" s="55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45"/>
      <c r="D12" s="4" t="e">
        <f>IF(B12="","",#REF!)</f>
        <v>#REF!</v>
      </c>
      <c r="E12" s="43" t="e">
        <f t="shared" si="0"/>
        <v>#REF!</v>
      </c>
      <c r="F12" s="55"/>
      <c r="G12" s="17" t="e">
        <f>IF(ISNA(MATCH(CONCATENATE(G$4,$A12),#REF!,0)),"",INDEX(#REF!,MATCH(CONCATENATE(G$4,$A12),#REF!,0),1))</f>
        <v>#REF!</v>
      </c>
      <c r="H12" s="45"/>
      <c r="I12" s="4" t="e">
        <f>IF(G12="","",#REF!)</f>
        <v>#REF!</v>
      </c>
      <c r="J12" s="43" t="e">
        <f t="shared" si="1"/>
        <v>#REF!</v>
      </c>
      <c r="K12" s="55"/>
      <c r="L12" s="17" t="e">
        <f>IF(ISNA(MATCH(CONCATENATE(L$4,$A12),#REF!,0)),"",INDEX(#REF!,MATCH(CONCATENATE(L$4,$A12),#REF!,0),1))</f>
        <v>#REF!</v>
      </c>
      <c r="M12" s="45"/>
      <c r="N12" s="4" t="e">
        <f>IF(L12="","",#REF!)</f>
        <v>#REF!</v>
      </c>
      <c r="O12" s="43" t="e">
        <f t="shared" si="2"/>
        <v>#REF!</v>
      </c>
      <c r="P12" s="55"/>
      <c r="Q12" s="17" t="e">
        <f>IF(ISNA(MATCH(CONCATENATE(Q$4,$A12),#REF!,0)),"",INDEX(#REF!,MATCH(CONCATENATE(Q$4,$A12),#REF!,0),1))</f>
        <v>#REF!</v>
      </c>
      <c r="R12" s="45"/>
      <c r="S12" s="4" t="e">
        <f>IF(Q12="","",#REF!)</f>
        <v>#REF!</v>
      </c>
      <c r="T12" s="43" t="e">
        <f t="shared" si="3"/>
        <v>#REF!</v>
      </c>
      <c r="U12" s="55"/>
      <c r="V12" s="17" t="e">
        <f>IF(ISNA(MATCH(CONCATENATE(V$4,$A12),#REF!,0)),"",INDEX(#REF!,MATCH(CONCATENATE(V$4,$A12),#REF!,0),1))</f>
        <v>#REF!</v>
      </c>
      <c r="W12" s="45"/>
      <c r="X12" s="4" t="e">
        <f>IF(V12="","",#REF!)</f>
        <v>#REF!</v>
      </c>
      <c r="Y12" s="43" t="e">
        <f t="shared" si="4"/>
        <v>#REF!</v>
      </c>
      <c r="Z12" s="55"/>
      <c r="AA12" s="17" t="e">
        <f>IF(ISNA(MATCH(CONCATENATE(AA$4,$A12),#REF!,0)),"",INDEX(#REF!,MATCH(CONCATENATE(AA$4,$A12),#REF!,0),1))</f>
        <v>#REF!</v>
      </c>
      <c r="AB12" s="45"/>
      <c r="AC12" s="4" t="e">
        <f>IF(AA12="","",#REF!)</f>
        <v>#REF!</v>
      </c>
      <c r="AD12" s="43" t="e">
        <f t="shared" si="5"/>
        <v>#REF!</v>
      </c>
      <c r="AE12" s="55"/>
      <c r="AF12" s="17" t="e">
        <f>IF(ISNA(MATCH(CONCATENATE(AF$4,$A12),#REF!,0)),"",INDEX(#REF!,MATCH(CONCATENATE(AF$4,$A12),#REF!,0),1))</f>
        <v>#REF!</v>
      </c>
      <c r="AG12" s="45"/>
      <c r="AH12" s="4" t="e">
        <f>IF(AF12="","",#REF!)</f>
        <v>#REF!</v>
      </c>
      <c r="AI12" s="43" t="e">
        <f t="shared" si="6"/>
        <v>#REF!</v>
      </c>
      <c r="AJ12" s="55"/>
      <c r="AK12" s="17" t="e">
        <f>IF(ISNA(MATCH(CONCATENATE(AK$4,$A12),#REF!,0)),"",INDEX(#REF!,MATCH(CONCATENATE(AK$4,$A12),#REF!,0),1))</f>
        <v>#REF!</v>
      </c>
      <c r="AL12" s="45"/>
      <c r="AM12" s="4" t="e">
        <f>IF(AK12="","",#REF!)</f>
        <v>#REF!</v>
      </c>
      <c r="AN12" s="43" t="e">
        <f t="shared" si="7"/>
        <v>#REF!</v>
      </c>
      <c r="AO12" s="55"/>
      <c r="AP12" s="17" t="e">
        <f>IF(ISNA(MATCH(CONCATENATE(AP$4,$A12),#REF!,0)),"",INDEX(#REF!,MATCH(CONCATENATE(AP$4,$A12),#REF!,0),1))</f>
        <v>#REF!</v>
      </c>
      <c r="AQ12" s="45"/>
      <c r="AR12" s="4" t="e">
        <f>IF(AP12="","",#REF!)</f>
        <v>#REF!</v>
      </c>
      <c r="AS12" s="43" t="e">
        <f t="shared" si="8"/>
        <v>#REF!</v>
      </c>
      <c r="AT12" s="55"/>
      <c r="AU12" s="17" t="e">
        <f>IF(ISNA(MATCH(CONCATENATE(AU$4,$A12),#REF!,0)),"",INDEX(#REF!,MATCH(CONCATENATE(AU$4,$A12),#REF!,0),1))</f>
        <v>#REF!</v>
      </c>
      <c r="AV12" s="45"/>
      <c r="AW12" s="4" t="e">
        <f>IF(AU12="","",#REF!)</f>
        <v>#REF!</v>
      </c>
      <c r="AX12" s="43" t="e">
        <f t="shared" si="9"/>
        <v>#REF!</v>
      </c>
      <c r="AY12" s="55"/>
      <c r="AZ12" s="17" t="e">
        <f>IF(ISNA(MATCH(CONCATENATE(AZ$4,$A12),#REF!,0)),"",INDEX(#REF!,MATCH(CONCATENATE(AZ$4,$A12),#REF!,0),1))</f>
        <v>#REF!</v>
      </c>
      <c r="BA12" s="45"/>
      <c r="BB12" s="4" t="e">
        <f>IF(AZ12="","",#REF!)</f>
        <v>#REF!</v>
      </c>
      <c r="BC12" s="43" t="e">
        <f t="shared" si="10"/>
        <v>#REF!</v>
      </c>
      <c r="BD12" s="55"/>
      <c r="BE12" s="17" t="e">
        <f>IF(ISNA(MATCH(CONCATENATE(BE$4,$A12),#REF!,0)),"",INDEX(#REF!,MATCH(CONCATENATE(BE$4,$A12),#REF!,0),1))</f>
        <v>#REF!</v>
      </c>
      <c r="BF12" s="45"/>
      <c r="BG12" s="4" t="e">
        <f>IF(BE12="","",#REF!)</f>
        <v>#REF!</v>
      </c>
      <c r="BH12" s="43" t="e">
        <f t="shared" si="11"/>
        <v>#REF!</v>
      </c>
      <c r="BI12" s="55"/>
      <c r="BJ12" s="17" t="e">
        <f>IF(ISNA(MATCH(CONCATENATE(BJ$4,$A12),#REF!,0)),"",INDEX(#REF!,MATCH(CONCATENATE(BJ$4,$A12),#REF!,0),1))</f>
        <v>#REF!</v>
      </c>
      <c r="BK12" s="45"/>
      <c r="BL12" s="4" t="e">
        <f>IF(BJ12="","",#REF!)</f>
        <v>#REF!</v>
      </c>
      <c r="BM12" s="43" t="e">
        <f t="shared" si="12"/>
        <v>#REF!</v>
      </c>
      <c r="BN12" s="55"/>
      <c r="BO12" s="17" t="e">
        <f>IF(ISNA(MATCH(CONCATENATE(BO$4,$A12),#REF!,0)),"",INDEX(#REF!,MATCH(CONCATENATE(BO$4,$A12),#REF!,0),1))</f>
        <v>#REF!</v>
      </c>
      <c r="BP12" s="45"/>
      <c r="BQ12" s="4" t="e">
        <f>IF(BO12="","",#REF!)</f>
        <v>#REF!</v>
      </c>
      <c r="BR12" s="43" t="e">
        <f t="shared" si="13"/>
        <v>#REF!</v>
      </c>
      <c r="BS12" s="55"/>
      <c r="BT12" s="17" t="e">
        <f>IF(ISNA(MATCH(CONCATENATE(BT$4,$A12),#REF!,0)),"",INDEX(#REF!,MATCH(CONCATENATE(BT$4,$A12),#REF!,0),1))</f>
        <v>#REF!</v>
      </c>
      <c r="BU12" s="45"/>
      <c r="BV12" s="4" t="e">
        <f>IF(BT12="","",#REF!)</f>
        <v>#REF!</v>
      </c>
      <c r="BW12" s="43" t="e">
        <f t="shared" si="14"/>
        <v>#REF!</v>
      </c>
      <c r="BX12" s="55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45"/>
      <c r="D13" s="4" t="e">
        <f>IF(B13="","",#REF!)</f>
        <v>#REF!</v>
      </c>
      <c r="E13" s="43" t="e">
        <f t="shared" si="0"/>
        <v>#REF!</v>
      </c>
      <c r="F13" s="55"/>
      <c r="G13" s="17" t="e">
        <f>IF(ISNA(MATCH(CONCATENATE(G$4,$A13),#REF!,0)),"",INDEX(#REF!,MATCH(CONCATENATE(G$4,$A13),#REF!,0),1))</f>
        <v>#REF!</v>
      </c>
      <c r="H13" s="45"/>
      <c r="I13" s="4" t="e">
        <f>IF(G13="","",#REF!)</f>
        <v>#REF!</v>
      </c>
      <c r="J13" s="43" t="e">
        <f t="shared" si="1"/>
        <v>#REF!</v>
      </c>
      <c r="K13" s="55"/>
      <c r="L13" s="17" t="e">
        <f>IF(ISNA(MATCH(CONCATENATE(L$4,$A13),#REF!,0)),"",INDEX(#REF!,MATCH(CONCATENATE(L$4,$A13),#REF!,0),1))</f>
        <v>#REF!</v>
      </c>
      <c r="M13" s="45"/>
      <c r="N13" s="4" t="e">
        <f>IF(L13="","",#REF!)</f>
        <v>#REF!</v>
      </c>
      <c r="O13" s="43" t="e">
        <f t="shared" si="2"/>
        <v>#REF!</v>
      </c>
      <c r="P13" s="55"/>
      <c r="Q13" s="17" t="e">
        <f>IF(ISNA(MATCH(CONCATENATE(Q$4,$A13),#REF!,0)),"",INDEX(#REF!,MATCH(CONCATENATE(Q$4,$A13),#REF!,0),1))</f>
        <v>#REF!</v>
      </c>
      <c r="R13" s="45"/>
      <c r="S13" s="4" t="e">
        <f>IF(Q13="","",#REF!)</f>
        <v>#REF!</v>
      </c>
      <c r="T13" s="43" t="e">
        <f t="shared" si="3"/>
        <v>#REF!</v>
      </c>
      <c r="U13" s="55"/>
      <c r="V13" s="17" t="e">
        <f>IF(ISNA(MATCH(CONCATENATE(V$4,$A13),#REF!,0)),"",INDEX(#REF!,MATCH(CONCATENATE(V$4,$A13),#REF!,0),1))</f>
        <v>#REF!</v>
      </c>
      <c r="W13" s="45"/>
      <c r="X13" s="4" t="e">
        <f>IF(V13="","",#REF!)</f>
        <v>#REF!</v>
      </c>
      <c r="Y13" s="43" t="e">
        <f t="shared" si="4"/>
        <v>#REF!</v>
      </c>
      <c r="Z13" s="55"/>
      <c r="AA13" s="17" t="e">
        <f>IF(ISNA(MATCH(CONCATENATE(AA$4,$A13),#REF!,0)),"",INDEX(#REF!,MATCH(CONCATENATE(AA$4,$A13),#REF!,0),1))</f>
        <v>#REF!</v>
      </c>
      <c r="AB13" s="45"/>
      <c r="AC13" s="4" t="e">
        <f>IF(AA13="","",#REF!)</f>
        <v>#REF!</v>
      </c>
      <c r="AD13" s="43" t="e">
        <f t="shared" si="5"/>
        <v>#REF!</v>
      </c>
      <c r="AE13" s="55"/>
      <c r="AF13" s="17" t="e">
        <f>IF(ISNA(MATCH(CONCATENATE(AF$4,$A13),#REF!,0)),"",INDEX(#REF!,MATCH(CONCATENATE(AF$4,$A13),#REF!,0),1))</f>
        <v>#REF!</v>
      </c>
      <c r="AG13" s="45"/>
      <c r="AH13" s="4" t="e">
        <f>IF(AF13="","",#REF!)</f>
        <v>#REF!</v>
      </c>
      <c r="AI13" s="43" t="e">
        <f t="shared" si="6"/>
        <v>#REF!</v>
      </c>
      <c r="AJ13" s="55"/>
      <c r="AK13" s="17" t="e">
        <f>IF(ISNA(MATCH(CONCATENATE(AK$4,$A13),#REF!,0)),"",INDEX(#REF!,MATCH(CONCATENATE(AK$4,$A13),#REF!,0),1))</f>
        <v>#REF!</v>
      </c>
      <c r="AL13" s="45"/>
      <c r="AM13" s="4" t="e">
        <f>IF(AK13="","",#REF!)</f>
        <v>#REF!</v>
      </c>
      <c r="AN13" s="43" t="e">
        <f t="shared" si="7"/>
        <v>#REF!</v>
      </c>
      <c r="AO13" s="55"/>
      <c r="AP13" s="17" t="e">
        <f>IF(ISNA(MATCH(CONCATENATE(AP$4,$A13),#REF!,0)),"",INDEX(#REF!,MATCH(CONCATENATE(AP$4,$A13),#REF!,0),1))</f>
        <v>#REF!</v>
      </c>
      <c r="AQ13" s="45"/>
      <c r="AR13" s="4" t="e">
        <f>IF(AP13="","",#REF!)</f>
        <v>#REF!</v>
      </c>
      <c r="AS13" s="43" t="e">
        <f t="shared" si="8"/>
        <v>#REF!</v>
      </c>
      <c r="AT13" s="55"/>
      <c r="AU13" s="17" t="e">
        <f>IF(ISNA(MATCH(CONCATENATE(AU$4,$A13),#REF!,0)),"",INDEX(#REF!,MATCH(CONCATENATE(AU$4,$A13),#REF!,0),1))</f>
        <v>#REF!</v>
      </c>
      <c r="AV13" s="45"/>
      <c r="AW13" s="4" t="e">
        <f>IF(AU13="","",#REF!)</f>
        <v>#REF!</v>
      </c>
      <c r="AX13" s="43" t="e">
        <f t="shared" si="9"/>
        <v>#REF!</v>
      </c>
      <c r="AY13" s="55"/>
      <c r="AZ13" s="17" t="e">
        <f>IF(ISNA(MATCH(CONCATENATE(AZ$4,$A13),#REF!,0)),"",INDEX(#REF!,MATCH(CONCATENATE(AZ$4,$A13),#REF!,0),1))</f>
        <v>#REF!</v>
      </c>
      <c r="BA13" s="45"/>
      <c r="BB13" s="4" t="e">
        <f>IF(AZ13="","",#REF!)</f>
        <v>#REF!</v>
      </c>
      <c r="BC13" s="43" t="e">
        <f t="shared" si="10"/>
        <v>#REF!</v>
      </c>
      <c r="BD13" s="55"/>
      <c r="BE13" s="17" t="e">
        <f>IF(ISNA(MATCH(CONCATENATE(BE$4,$A13),#REF!,0)),"",INDEX(#REF!,MATCH(CONCATENATE(BE$4,$A13),#REF!,0),1))</f>
        <v>#REF!</v>
      </c>
      <c r="BF13" s="45"/>
      <c r="BG13" s="4" t="e">
        <f>IF(BE13="","",#REF!)</f>
        <v>#REF!</v>
      </c>
      <c r="BH13" s="43" t="e">
        <f t="shared" si="11"/>
        <v>#REF!</v>
      </c>
      <c r="BI13" s="55"/>
      <c r="BJ13" s="17" t="e">
        <f>IF(ISNA(MATCH(CONCATENATE(BJ$4,$A13),#REF!,0)),"",INDEX(#REF!,MATCH(CONCATENATE(BJ$4,$A13),#REF!,0),1))</f>
        <v>#REF!</v>
      </c>
      <c r="BK13" s="45"/>
      <c r="BL13" s="4" t="e">
        <f>IF(BJ13="","",#REF!)</f>
        <v>#REF!</v>
      </c>
      <c r="BM13" s="43" t="e">
        <f t="shared" si="12"/>
        <v>#REF!</v>
      </c>
      <c r="BN13" s="55"/>
      <c r="BO13" s="17" t="e">
        <f>IF(ISNA(MATCH(CONCATENATE(BO$4,$A13),#REF!,0)),"",INDEX(#REF!,MATCH(CONCATENATE(BO$4,$A13),#REF!,0),1))</f>
        <v>#REF!</v>
      </c>
      <c r="BP13" s="45"/>
      <c r="BQ13" s="4" t="e">
        <f>IF(BO13="","",#REF!)</f>
        <v>#REF!</v>
      </c>
      <c r="BR13" s="43" t="e">
        <f t="shared" si="13"/>
        <v>#REF!</v>
      </c>
      <c r="BS13" s="55"/>
      <c r="BT13" s="17" t="e">
        <f>IF(ISNA(MATCH(CONCATENATE(BT$4,$A13),#REF!,0)),"",INDEX(#REF!,MATCH(CONCATENATE(BT$4,$A13),#REF!,0),1))</f>
        <v>#REF!</v>
      </c>
      <c r="BU13" s="45"/>
      <c r="BV13" s="4" t="e">
        <f>IF(BT13="","",#REF!)</f>
        <v>#REF!</v>
      </c>
      <c r="BW13" s="43" t="e">
        <f t="shared" si="14"/>
        <v>#REF!</v>
      </c>
      <c r="BX13" s="55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45"/>
      <c r="D14" s="4" t="e">
        <f>IF(B14="","",#REF!)</f>
        <v>#REF!</v>
      </c>
      <c r="E14" s="43" t="e">
        <f t="shared" si="0"/>
        <v>#REF!</v>
      </c>
      <c r="F14" s="55"/>
      <c r="G14" s="17" t="e">
        <f>IF(ISNA(MATCH(CONCATENATE(G$4,$A14),#REF!,0)),"",INDEX(#REF!,MATCH(CONCATENATE(G$4,$A14),#REF!,0),1))</f>
        <v>#REF!</v>
      </c>
      <c r="H14" s="45"/>
      <c r="I14" s="4" t="e">
        <f>IF(G14="","",#REF!)</f>
        <v>#REF!</v>
      </c>
      <c r="J14" s="43" t="e">
        <f t="shared" si="1"/>
        <v>#REF!</v>
      </c>
      <c r="K14" s="55"/>
      <c r="L14" s="17" t="e">
        <f>IF(ISNA(MATCH(CONCATENATE(L$4,$A14),#REF!,0)),"",INDEX(#REF!,MATCH(CONCATENATE(L$4,$A14),#REF!,0),1))</f>
        <v>#REF!</v>
      </c>
      <c r="M14" s="45"/>
      <c r="N14" s="4" t="e">
        <f>IF(L14="","",#REF!)</f>
        <v>#REF!</v>
      </c>
      <c r="O14" s="43" t="e">
        <f t="shared" si="2"/>
        <v>#REF!</v>
      </c>
      <c r="P14" s="55"/>
      <c r="Q14" s="17" t="e">
        <f>IF(ISNA(MATCH(CONCATENATE(Q$4,$A14),#REF!,0)),"",INDEX(#REF!,MATCH(CONCATENATE(Q$4,$A14),#REF!,0),1))</f>
        <v>#REF!</v>
      </c>
      <c r="R14" s="45"/>
      <c r="S14" s="4" t="e">
        <f>IF(Q14="","",#REF!)</f>
        <v>#REF!</v>
      </c>
      <c r="T14" s="43" t="e">
        <f t="shared" si="3"/>
        <v>#REF!</v>
      </c>
      <c r="U14" s="55"/>
      <c r="V14" s="17" t="e">
        <f>IF(ISNA(MATCH(CONCATENATE(V$4,$A14),#REF!,0)),"",INDEX(#REF!,MATCH(CONCATENATE(V$4,$A14),#REF!,0),1))</f>
        <v>#REF!</v>
      </c>
      <c r="W14" s="45"/>
      <c r="X14" s="4" t="e">
        <f>IF(V14="","",#REF!)</f>
        <v>#REF!</v>
      </c>
      <c r="Y14" s="43" t="e">
        <f t="shared" si="4"/>
        <v>#REF!</v>
      </c>
      <c r="Z14" s="55"/>
      <c r="AA14" s="17" t="e">
        <f>IF(ISNA(MATCH(CONCATENATE(AA$4,$A14),#REF!,0)),"",INDEX(#REF!,MATCH(CONCATENATE(AA$4,$A14),#REF!,0),1))</f>
        <v>#REF!</v>
      </c>
      <c r="AB14" s="45"/>
      <c r="AC14" s="4" t="e">
        <f>IF(AA14="","",#REF!)</f>
        <v>#REF!</v>
      </c>
      <c r="AD14" s="43" t="e">
        <f t="shared" si="5"/>
        <v>#REF!</v>
      </c>
      <c r="AE14" s="55"/>
      <c r="AF14" s="17" t="e">
        <f>IF(ISNA(MATCH(CONCATENATE(AF$4,$A14),#REF!,0)),"",INDEX(#REF!,MATCH(CONCATENATE(AF$4,$A14),#REF!,0),1))</f>
        <v>#REF!</v>
      </c>
      <c r="AG14" s="45"/>
      <c r="AH14" s="4" t="e">
        <f>IF(AF14="","",#REF!)</f>
        <v>#REF!</v>
      </c>
      <c r="AI14" s="43" t="e">
        <f t="shared" si="6"/>
        <v>#REF!</v>
      </c>
      <c r="AJ14" s="55"/>
      <c r="AK14" s="17" t="e">
        <f>IF(ISNA(MATCH(CONCATENATE(AK$4,$A14),#REF!,0)),"",INDEX(#REF!,MATCH(CONCATENATE(AK$4,$A14),#REF!,0),1))</f>
        <v>#REF!</v>
      </c>
      <c r="AL14" s="45"/>
      <c r="AM14" s="4" t="e">
        <f>IF(AK14="","",#REF!)</f>
        <v>#REF!</v>
      </c>
      <c r="AN14" s="43" t="e">
        <f t="shared" si="7"/>
        <v>#REF!</v>
      </c>
      <c r="AO14" s="55"/>
      <c r="AP14" s="17" t="e">
        <f>IF(ISNA(MATCH(CONCATENATE(AP$4,$A14),#REF!,0)),"",INDEX(#REF!,MATCH(CONCATENATE(AP$4,$A14),#REF!,0),1))</f>
        <v>#REF!</v>
      </c>
      <c r="AQ14" s="45"/>
      <c r="AR14" s="4" t="e">
        <f>IF(AP14="","",#REF!)</f>
        <v>#REF!</v>
      </c>
      <c r="AS14" s="43" t="e">
        <f t="shared" si="8"/>
        <v>#REF!</v>
      </c>
      <c r="AT14" s="55"/>
      <c r="AU14" s="17" t="e">
        <f>IF(ISNA(MATCH(CONCATENATE(AU$4,$A14),#REF!,0)),"",INDEX(#REF!,MATCH(CONCATENATE(AU$4,$A14),#REF!,0),1))</f>
        <v>#REF!</v>
      </c>
      <c r="AV14" s="45"/>
      <c r="AW14" s="4" t="e">
        <f>IF(AU14="","",#REF!)</f>
        <v>#REF!</v>
      </c>
      <c r="AX14" s="43" t="e">
        <f t="shared" si="9"/>
        <v>#REF!</v>
      </c>
      <c r="AY14" s="55"/>
      <c r="AZ14" s="17" t="e">
        <f>IF(ISNA(MATCH(CONCATENATE(AZ$4,$A14),#REF!,0)),"",INDEX(#REF!,MATCH(CONCATENATE(AZ$4,$A14),#REF!,0),1))</f>
        <v>#REF!</v>
      </c>
      <c r="BA14" s="45"/>
      <c r="BB14" s="4" t="e">
        <f>IF(AZ14="","",#REF!)</f>
        <v>#REF!</v>
      </c>
      <c r="BC14" s="43" t="e">
        <f t="shared" si="10"/>
        <v>#REF!</v>
      </c>
      <c r="BD14" s="55"/>
      <c r="BE14" s="17" t="e">
        <f>IF(ISNA(MATCH(CONCATENATE(BE$4,$A14),#REF!,0)),"",INDEX(#REF!,MATCH(CONCATENATE(BE$4,$A14),#REF!,0),1))</f>
        <v>#REF!</v>
      </c>
      <c r="BF14" s="45"/>
      <c r="BG14" s="4" t="e">
        <f>IF(BE14="","",#REF!)</f>
        <v>#REF!</v>
      </c>
      <c r="BH14" s="43" t="e">
        <f t="shared" si="11"/>
        <v>#REF!</v>
      </c>
      <c r="BI14" s="55"/>
      <c r="BJ14" s="17" t="e">
        <f>IF(ISNA(MATCH(CONCATENATE(BJ$4,$A14),#REF!,0)),"",INDEX(#REF!,MATCH(CONCATENATE(BJ$4,$A14),#REF!,0),1))</f>
        <v>#REF!</v>
      </c>
      <c r="BK14" s="45"/>
      <c r="BL14" s="4" t="e">
        <f>IF(BJ14="","",#REF!)</f>
        <v>#REF!</v>
      </c>
      <c r="BM14" s="43" t="e">
        <f t="shared" si="12"/>
        <v>#REF!</v>
      </c>
      <c r="BN14" s="55"/>
      <c r="BO14" s="17" t="e">
        <f>IF(ISNA(MATCH(CONCATENATE(BO$4,$A14),#REF!,0)),"",INDEX(#REF!,MATCH(CONCATENATE(BO$4,$A14),#REF!,0),1))</f>
        <v>#REF!</v>
      </c>
      <c r="BP14" s="45"/>
      <c r="BQ14" s="4" t="e">
        <f>IF(BO14="","",#REF!)</f>
        <v>#REF!</v>
      </c>
      <c r="BR14" s="43" t="e">
        <f t="shared" si="13"/>
        <v>#REF!</v>
      </c>
      <c r="BS14" s="55"/>
      <c r="BT14" s="17" t="e">
        <f>IF(ISNA(MATCH(CONCATENATE(BT$4,$A14),#REF!,0)),"",INDEX(#REF!,MATCH(CONCATENATE(BT$4,$A14),#REF!,0),1))</f>
        <v>#REF!</v>
      </c>
      <c r="BU14" s="45"/>
      <c r="BV14" s="4" t="e">
        <f>IF(BT14="","",#REF!)</f>
        <v>#REF!</v>
      </c>
      <c r="BW14" s="43" t="e">
        <f t="shared" si="14"/>
        <v>#REF!</v>
      </c>
      <c r="BX14" s="55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45"/>
      <c r="D15" s="4" t="e">
        <f>IF(B15="","",#REF!)</f>
        <v>#REF!</v>
      </c>
      <c r="E15" s="43" t="e">
        <f t="shared" si="0"/>
        <v>#REF!</v>
      </c>
      <c r="F15" s="55"/>
      <c r="G15" s="17" t="e">
        <f>IF(ISNA(MATCH(CONCATENATE(G$4,$A15),#REF!,0)),"",INDEX(#REF!,MATCH(CONCATENATE(G$4,$A15),#REF!,0),1))</f>
        <v>#REF!</v>
      </c>
      <c r="H15" s="45"/>
      <c r="I15" s="4" t="e">
        <f>IF(G15="","",#REF!)</f>
        <v>#REF!</v>
      </c>
      <c r="J15" s="43" t="e">
        <f t="shared" si="1"/>
        <v>#REF!</v>
      </c>
      <c r="K15" s="55"/>
      <c r="L15" s="17" t="e">
        <f>IF(ISNA(MATCH(CONCATENATE(L$4,$A15),#REF!,0)),"",INDEX(#REF!,MATCH(CONCATENATE(L$4,$A15),#REF!,0),1))</f>
        <v>#REF!</v>
      </c>
      <c r="M15" s="45"/>
      <c r="N15" s="4" t="e">
        <f>IF(L15="","",#REF!)</f>
        <v>#REF!</v>
      </c>
      <c r="O15" s="43" t="e">
        <f t="shared" si="2"/>
        <v>#REF!</v>
      </c>
      <c r="P15" s="55"/>
      <c r="Q15" s="17" t="e">
        <f>IF(ISNA(MATCH(CONCATENATE(Q$4,$A15),#REF!,0)),"",INDEX(#REF!,MATCH(CONCATENATE(Q$4,$A15),#REF!,0),1))</f>
        <v>#REF!</v>
      </c>
      <c r="R15" s="45"/>
      <c r="S15" s="4" t="e">
        <f>IF(Q15="","",#REF!)</f>
        <v>#REF!</v>
      </c>
      <c r="T15" s="43" t="e">
        <f t="shared" si="3"/>
        <v>#REF!</v>
      </c>
      <c r="U15" s="55"/>
      <c r="V15" s="17" t="e">
        <f>IF(ISNA(MATCH(CONCATENATE(V$4,$A15),#REF!,0)),"",INDEX(#REF!,MATCH(CONCATENATE(V$4,$A15),#REF!,0),1))</f>
        <v>#REF!</v>
      </c>
      <c r="W15" s="45"/>
      <c r="X15" s="4" t="e">
        <f>IF(V15="","",#REF!)</f>
        <v>#REF!</v>
      </c>
      <c r="Y15" s="43" t="e">
        <f t="shared" si="4"/>
        <v>#REF!</v>
      </c>
      <c r="Z15" s="55"/>
      <c r="AA15" s="17" t="e">
        <f>IF(ISNA(MATCH(CONCATENATE(AA$4,$A15),#REF!,0)),"",INDEX(#REF!,MATCH(CONCATENATE(AA$4,$A15),#REF!,0),1))</f>
        <v>#REF!</v>
      </c>
      <c r="AB15" s="45"/>
      <c r="AC15" s="4" t="e">
        <f>IF(AA15="","",#REF!)</f>
        <v>#REF!</v>
      </c>
      <c r="AD15" s="43" t="e">
        <f t="shared" si="5"/>
        <v>#REF!</v>
      </c>
      <c r="AE15" s="55"/>
      <c r="AF15" s="17" t="e">
        <f>IF(ISNA(MATCH(CONCATENATE(AF$4,$A15),#REF!,0)),"",INDEX(#REF!,MATCH(CONCATENATE(AF$4,$A15),#REF!,0),1))</f>
        <v>#REF!</v>
      </c>
      <c r="AG15" s="45"/>
      <c r="AH15" s="4" t="e">
        <f>IF(AF15="","",#REF!)</f>
        <v>#REF!</v>
      </c>
      <c r="AI15" s="43" t="e">
        <f t="shared" si="6"/>
        <v>#REF!</v>
      </c>
      <c r="AJ15" s="55"/>
      <c r="AK15" s="17" t="e">
        <f>IF(ISNA(MATCH(CONCATENATE(AK$4,$A15),#REF!,0)),"",INDEX(#REF!,MATCH(CONCATENATE(AK$4,$A15),#REF!,0),1))</f>
        <v>#REF!</v>
      </c>
      <c r="AL15" s="45"/>
      <c r="AM15" s="4" t="e">
        <f>IF(AK15="","",#REF!)</f>
        <v>#REF!</v>
      </c>
      <c r="AN15" s="43" t="e">
        <f t="shared" si="7"/>
        <v>#REF!</v>
      </c>
      <c r="AO15" s="55"/>
      <c r="AP15" s="17" t="e">
        <f>IF(ISNA(MATCH(CONCATENATE(AP$4,$A15),#REF!,0)),"",INDEX(#REF!,MATCH(CONCATENATE(AP$4,$A15),#REF!,0),1))</f>
        <v>#REF!</v>
      </c>
      <c r="AQ15" s="45"/>
      <c r="AR15" s="4" t="e">
        <f>IF(AP15="","",#REF!)</f>
        <v>#REF!</v>
      </c>
      <c r="AS15" s="43" t="e">
        <f t="shared" si="8"/>
        <v>#REF!</v>
      </c>
      <c r="AT15" s="55"/>
      <c r="AU15" s="17" t="e">
        <f>IF(ISNA(MATCH(CONCATENATE(AU$4,$A15),#REF!,0)),"",INDEX(#REF!,MATCH(CONCATENATE(AU$4,$A15),#REF!,0),1))</f>
        <v>#REF!</v>
      </c>
      <c r="AV15" s="45"/>
      <c r="AW15" s="4" t="e">
        <f>IF(AU15="","",#REF!)</f>
        <v>#REF!</v>
      </c>
      <c r="AX15" s="43" t="e">
        <f t="shared" si="9"/>
        <v>#REF!</v>
      </c>
      <c r="AY15" s="55"/>
      <c r="AZ15" s="17" t="e">
        <f>IF(ISNA(MATCH(CONCATENATE(AZ$4,$A15),#REF!,0)),"",INDEX(#REF!,MATCH(CONCATENATE(AZ$4,$A15),#REF!,0),1))</f>
        <v>#REF!</v>
      </c>
      <c r="BA15" s="45"/>
      <c r="BB15" s="4" t="e">
        <f>IF(AZ15="","",#REF!)</f>
        <v>#REF!</v>
      </c>
      <c r="BC15" s="43" t="e">
        <f t="shared" si="10"/>
        <v>#REF!</v>
      </c>
      <c r="BD15" s="55"/>
      <c r="BE15" s="17" t="e">
        <f>IF(ISNA(MATCH(CONCATENATE(BE$4,$A15),#REF!,0)),"",INDEX(#REF!,MATCH(CONCATENATE(BE$4,$A15),#REF!,0),1))</f>
        <v>#REF!</v>
      </c>
      <c r="BF15" s="45"/>
      <c r="BG15" s="4" t="e">
        <f>IF(BE15="","",#REF!)</f>
        <v>#REF!</v>
      </c>
      <c r="BH15" s="43" t="e">
        <f t="shared" si="11"/>
        <v>#REF!</v>
      </c>
      <c r="BI15" s="55"/>
      <c r="BJ15" s="17" t="e">
        <f>IF(ISNA(MATCH(CONCATENATE(BJ$4,$A15),#REF!,0)),"",INDEX(#REF!,MATCH(CONCATENATE(BJ$4,$A15),#REF!,0),1))</f>
        <v>#REF!</v>
      </c>
      <c r="BK15" s="45"/>
      <c r="BL15" s="4" t="e">
        <f>IF(BJ15="","",#REF!)</f>
        <v>#REF!</v>
      </c>
      <c r="BM15" s="43" t="e">
        <f t="shared" si="12"/>
        <v>#REF!</v>
      </c>
      <c r="BN15" s="55"/>
      <c r="BO15" s="17" t="e">
        <f>IF(ISNA(MATCH(CONCATENATE(BO$4,$A15),#REF!,0)),"",INDEX(#REF!,MATCH(CONCATENATE(BO$4,$A15),#REF!,0),1))</f>
        <v>#REF!</v>
      </c>
      <c r="BP15" s="45"/>
      <c r="BQ15" s="4" t="e">
        <f>IF(BO15="","",#REF!)</f>
        <v>#REF!</v>
      </c>
      <c r="BR15" s="43" t="e">
        <f t="shared" si="13"/>
        <v>#REF!</v>
      </c>
      <c r="BS15" s="55"/>
      <c r="BT15" s="17" t="e">
        <f>IF(ISNA(MATCH(CONCATENATE(BT$4,$A15),#REF!,0)),"",INDEX(#REF!,MATCH(CONCATENATE(BT$4,$A15),#REF!,0),1))</f>
        <v>#REF!</v>
      </c>
      <c r="BU15" s="45"/>
      <c r="BV15" s="4" t="e">
        <f>IF(BT15="","",#REF!)</f>
        <v>#REF!</v>
      </c>
      <c r="BW15" s="43" t="e">
        <f t="shared" si="14"/>
        <v>#REF!</v>
      </c>
      <c r="BX15" s="55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45"/>
      <c r="D16" s="4" t="e">
        <f>IF(B16="","",#REF!)</f>
        <v>#REF!</v>
      </c>
      <c r="E16" s="43" t="e">
        <f t="shared" si="0"/>
        <v>#REF!</v>
      </c>
      <c r="F16" s="55"/>
      <c r="G16" s="17" t="e">
        <f>IF(ISNA(MATCH(CONCATENATE(G$4,$A16),#REF!,0)),"",INDEX(#REF!,MATCH(CONCATENATE(G$4,$A16),#REF!,0),1))</f>
        <v>#REF!</v>
      </c>
      <c r="H16" s="45"/>
      <c r="I16" s="4" t="e">
        <f>IF(G16="","",#REF!)</f>
        <v>#REF!</v>
      </c>
      <c r="J16" s="43" t="e">
        <f t="shared" si="1"/>
        <v>#REF!</v>
      </c>
      <c r="K16" s="55"/>
      <c r="L16" s="17" t="e">
        <f>IF(ISNA(MATCH(CONCATENATE(L$4,$A16),#REF!,0)),"",INDEX(#REF!,MATCH(CONCATENATE(L$4,$A16),#REF!,0),1))</f>
        <v>#REF!</v>
      </c>
      <c r="M16" s="45"/>
      <c r="N16" s="4" t="e">
        <f>IF(L16="","",#REF!)</f>
        <v>#REF!</v>
      </c>
      <c r="O16" s="43" t="e">
        <f t="shared" si="2"/>
        <v>#REF!</v>
      </c>
      <c r="P16" s="55"/>
      <c r="Q16" s="17" t="e">
        <f>IF(ISNA(MATCH(CONCATENATE(Q$4,$A16),#REF!,0)),"",INDEX(#REF!,MATCH(CONCATENATE(Q$4,$A16),#REF!,0),1))</f>
        <v>#REF!</v>
      </c>
      <c r="R16" s="45"/>
      <c r="S16" s="4" t="e">
        <f>IF(Q16="","",#REF!)</f>
        <v>#REF!</v>
      </c>
      <c r="T16" s="43" t="e">
        <f t="shared" si="3"/>
        <v>#REF!</v>
      </c>
      <c r="U16" s="55"/>
      <c r="V16" s="17" t="e">
        <f>IF(ISNA(MATCH(CONCATENATE(V$4,$A16),#REF!,0)),"",INDEX(#REF!,MATCH(CONCATENATE(V$4,$A16),#REF!,0),1))</f>
        <v>#REF!</v>
      </c>
      <c r="W16" s="45"/>
      <c r="X16" s="4" t="e">
        <f>IF(V16="","",#REF!)</f>
        <v>#REF!</v>
      </c>
      <c r="Y16" s="43" t="e">
        <f t="shared" si="4"/>
        <v>#REF!</v>
      </c>
      <c r="Z16" s="55"/>
      <c r="AA16" s="17" t="e">
        <f>IF(ISNA(MATCH(CONCATENATE(AA$4,$A16),#REF!,0)),"",INDEX(#REF!,MATCH(CONCATENATE(AA$4,$A16),#REF!,0),1))</f>
        <v>#REF!</v>
      </c>
      <c r="AB16" s="45"/>
      <c r="AC16" s="4" t="e">
        <f>IF(AA16="","",#REF!)</f>
        <v>#REF!</v>
      </c>
      <c r="AD16" s="43" t="e">
        <f t="shared" si="5"/>
        <v>#REF!</v>
      </c>
      <c r="AE16" s="55"/>
      <c r="AF16" s="17" t="e">
        <f>IF(ISNA(MATCH(CONCATENATE(AF$4,$A16),#REF!,0)),"",INDEX(#REF!,MATCH(CONCATENATE(AF$4,$A16),#REF!,0),1))</f>
        <v>#REF!</v>
      </c>
      <c r="AG16" s="45"/>
      <c r="AH16" s="4" t="e">
        <f>IF(AF16="","",#REF!)</f>
        <v>#REF!</v>
      </c>
      <c r="AI16" s="43" t="e">
        <f t="shared" si="6"/>
        <v>#REF!</v>
      </c>
      <c r="AJ16" s="55"/>
      <c r="AK16" s="17" t="e">
        <f>IF(ISNA(MATCH(CONCATENATE(AK$4,$A16),#REF!,0)),"",INDEX(#REF!,MATCH(CONCATENATE(AK$4,$A16),#REF!,0),1))</f>
        <v>#REF!</v>
      </c>
      <c r="AL16" s="45"/>
      <c r="AM16" s="4" t="e">
        <f>IF(AK16="","",#REF!)</f>
        <v>#REF!</v>
      </c>
      <c r="AN16" s="43" t="e">
        <f t="shared" si="7"/>
        <v>#REF!</v>
      </c>
      <c r="AO16" s="55"/>
      <c r="AP16" s="17" t="e">
        <f>IF(ISNA(MATCH(CONCATENATE(AP$4,$A16),#REF!,0)),"",INDEX(#REF!,MATCH(CONCATENATE(AP$4,$A16),#REF!,0),1))</f>
        <v>#REF!</v>
      </c>
      <c r="AQ16" s="45"/>
      <c r="AR16" s="4" t="e">
        <f>IF(AP16="","",#REF!)</f>
        <v>#REF!</v>
      </c>
      <c r="AS16" s="43" t="e">
        <f t="shared" si="8"/>
        <v>#REF!</v>
      </c>
      <c r="AT16" s="55"/>
      <c r="AU16" s="17" t="e">
        <f>IF(ISNA(MATCH(CONCATENATE(AU$4,$A16),#REF!,0)),"",INDEX(#REF!,MATCH(CONCATENATE(AU$4,$A16),#REF!,0),1))</f>
        <v>#REF!</v>
      </c>
      <c r="AV16" s="45"/>
      <c r="AW16" s="4" t="e">
        <f>IF(AU16="","",#REF!)</f>
        <v>#REF!</v>
      </c>
      <c r="AX16" s="43" t="e">
        <f t="shared" si="9"/>
        <v>#REF!</v>
      </c>
      <c r="AY16" s="55"/>
      <c r="AZ16" s="17" t="e">
        <f>IF(ISNA(MATCH(CONCATENATE(AZ$4,$A16),#REF!,0)),"",INDEX(#REF!,MATCH(CONCATENATE(AZ$4,$A16),#REF!,0),1))</f>
        <v>#REF!</v>
      </c>
      <c r="BA16" s="45"/>
      <c r="BB16" s="4" t="e">
        <f>IF(AZ16="","",#REF!)</f>
        <v>#REF!</v>
      </c>
      <c r="BC16" s="43" t="e">
        <f t="shared" si="10"/>
        <v>#REF!</v>
      </c>
      <c r="BD16" s="55"/>
      <c r="BE16" s="17" t="e">
        <f>IF(ISNA(MATCH(CONCATENATE(BE$4,$A16),#REF!,0)),"",INDEX(#REF!,MATCH(CONCATENATE(BE$4,$A16),#REF!,0),1))</f>
        <v>#REF!</v>
      </c>
      <c r="BF16" s="45"/>
      <c r="BG16" s="4" t="e">
        <f>IF(BE16="","",#REF!)</f>
        <v>#REF!</v>
      </c>
      <c r="BH16" s="43" t="e">
        <f t="shared" si="11"/>
        <v>#REF!</v>
      </c>
      <c r="BI16" s="55"/>
      <c r="BJ16" s="17" t="e">
        <f>IF(ISNA(MATCH(CONCATENATE(BJ$4,$A16),#REF!,0)),"",INDEX(#REF!,MATCH(CONCATENATE(BJ$4,$A16),#REF!,0),1))</f>
        <v>#REF!</v>
      </c>
      <c r="BK16" s="45"/>
      <c r="BL16" s="4" t="e">
        <f>IF(BJ16="","",#REF!)</f>
        <v>#REF!</v>
      </c>
      <c r="BM16" s="43" t="e">
        <f t="shared" si="12"/>
        <v>#REF!</v>
      </c>
      <c r="BN16" s="55"/>
      <c r="BO16" s="17" t="e">
        <f>IF(ISNA(MATCH(CONCATENATE(BO$4,$A16),#REF!,0)),"",INDEX(#REF!,MATCH(CONCATENATE(BO$4,$A16),#REF!,0),1))</f>
        <v>#REF!</v>
      </c>
      <c r="BP16" s="45"/>
      <c r="BQ16" s="4" t="e">
        <f>IF(BO16="","",#REF!)</f>
        <v>#REF!</v>
      </c>
      <c r="BR16" s="43" t="e">
        <f t="shared" si="13"/>
        <v>#REF!</v>
      </c>
      <c r="BS16" s="55"/>
      <c r="BT16" s="17" t="e">
        <f>IF(ISNA(MATCH(CONCATENATE(BT$4,$A16),#REF!,0)),"",INDEX(#REF!,MATCH(CONCATENATE(BT$4,$A16),#REF!,0),1))</f>
        <v>#REF!</v>
      </c>
      <c r="BU16" s="45"/>
      <c r="BV16" s="4" t="e">
        <f>IF(BT16="","",#REF!)</f>
        <v>#REF!</v>
      </c>
      <c r="BW16" s="43" t="e">
        <f t="shared" si="14"/>
        <v>#REF!</v>
      </c>
      <c r="BX16" s="55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45"/>
      <c r="D17" s="4" t="e">
        <f>IF(B17="","",#REF!)</f>
        <v>#REF!</v>
      </c>
      <c r="E17" s="43" t="e">
        <f t="shared" si="0"/>
        <v>#REF!</v>
      </c>
      <c r="F17" s="55"/>
      <c r="G17" s="17" t="e">
        <f>IF(ISNA(MATCH(CONCATENATE(G$4,$A17),#REF!,0)),"",INDEX(#REF!,MATCH(CONCATENATE(G$4,$A17),#REF!,0),1))</f>
        <v>#REF!</v>
      </c>
      <c r="H17" s="45"/>
      <c r="I17" s="4" t="e">
        <f>IF(G17="","",#REF!)</f>
        <v>#REF!</v>
      </c>
      <c r="J17" s="43" t="e">
        <f t="shared" si="1"/>
        <v>#REF!</v>
      </c>
      <c r="K17" s="55"/>
      <c r="L17" s="17" t="e">
        <f>IF(ISNA(MATCH(CONCATENATE(L$4,$A17),#REF!,0)),"",INDEX(#REF!,MATCH(CONCATENATE(L$4,$A17),#REF!,0),1))</f>
        <v>#REF!</v>
      </c>
      <c r="M17" s="45"/>
      <c r="N17" s="4" t="e">
        <f>IF(L17="","",#REF!)</f>
        <v>#REF!</v>
      </c>
      <c r="O17" s="43" t="e">
        <f t="shared" si="2"/>
        <v>#REF!</v>
      </c>
      <c r="P17" s="55"/>
      <c r="Q17" s="17" t="e">
        <f>IF(ISNA(MATCH(CONCATENATE(Q$4,$A17),#REF!,0)),"",INDEX(#REF!,MATCH(CONCATENATE(Q$4,$A17),#REF!,0),1))</f>
        <v>#REF!</v>
      </c>
      <c r="R17" s="45"/>
      <c r="S17" s="4" t="e">
        <f>IF(Q17="","",#REF!)</f>
        <v>#REF!</v>
      </c>
      <c r="T17" s="43" t="e">
        <f t="shared" si="3"/>
        <v>#REF!</v>
      </c>
      <c r="U17" s="55"/>
      <c r="V17" s="17" t="e">
        <f>IF(ISNA(MATCH(CONCATENATE(V$4,$A17),#REF!,0)),"",INDEX(#REF!,MATCH(CONCATENATE(V$4,$A17),#REF!,0),1))</f>
        <v>#REF!</v>
      </c>
      <c r="W17" s="45"/>
      <c r="X17" s="4" t="e">
        <f>IF(V17="","",#REF!)</f>
        <v>#REF!</v>
      </c>
      <c r="Y17" s="43" t="e">
        <f t="shared" si="4"/>
        <v>#REF!</v>
      </c>
      <c r="Z17" s="55"/>
      <c r="AA17" s="17" t="e">
        <f>IF(ISNA(MATCH(CONCATENATE(AA$4,$A17),#REF!,0)),"",INDEX(#REF!,MATCH(CONCATENATE(AA$4,$A17),#REF!,0),1))</f>
        <v>#REF!</v>
      </c>
      <c r="AB17" s="45"/>
      <c r="AC17" s="4" t="e">
        <f>IF(AA17="","",#REF!)</f>
        <v>#REF!</v>
      </c>
      <c r="AD17" s="43" t="e">
        <f t="shared" si="5"/>
        <v>#REF!</v>
      </c>
      <c r="AE17" s="55"/>
      <c r="AF17" s="17" t="e">
        <f>IF(ISNA(MATCH(CONCATENATE(AF$4,$A17),#REF!,0)),"",INDEX(#REF!,MATCH(CONCATENATE(AF$4,$A17),#REF!,0),1))</f>
        <v>#REF!</v>
      </c>
      <c r="AG17" s="45"/>
      <c r="AH17" s="4" t="e">
        <f>IF(AF17="","",#REF!)</f>
        <v>#REF!</v>
      </c>
      <c r="AI17" s="43" t="e">
        <f t="shared" si="6"/>
        <v>#REF!</v>
      </c>
      <c r="AJ17" s="55"/>
      <c r="AK17" s="17" t="e">
        <f>IF(ISNA(MATCH(CONCATENATE(AK$4,$A17),#REF!,0)),"",INDEX(#REF!,MATCH(CONCATENATE(AK$4,$A17),#REF!,0),1))</f>
        <v>#REF!</v>
      </c>
      <c r="AL17" s="45"/>
      <c r="AM17" s="4" t="e">
        <f>IF(AK17="","",#REF!)</f>
        <v>#REF!</v>
      </c>
      <c r="AN17" s="43" t="e">
        <f t="shared" si="7"/>
        <v>#REF!</v>
      </c>
      <c r="AO17" s="55"/>
      <c r="AP17" s="17" t="e">
        <f>IF(ISNA(MATCH(CONCATENATE(AP$4,$A17),#REF!,0)),"",INDEX(#REF!,MATCH(CONCATENATE(AP$4,$A17),#REF!,0),1))</f>
        <v>#REF!</v>
      </c>
      <c r="AQ17" s="45"/>
      <c r="AR17" s="4" t="e">
        <f>IF(AP17="","",#REF!)</f>
        <v>#REF!</v>
      </c>
      <c r="AS17" s="43" t="e">
        <f t="shared" si="8"/>
        <v>#REF!</v>
      </c>
      <c r="AT17" s="55"/>
      <c r="AU17" s="17" t="e">
        <f>IF(ISNA(MATCH(CONCATENATE(AU$4,$A17),#REF!,0)),"",INDEX(#REF!,MATCH(CONCATENATE(AU$4,$A17),#REF!,0),1))</f>
        <v>#REF!</v>
      </c>
      <c r="AV17" s="45"/>
      <c r="AW17" s="4" t="e">
        <f>IF(AU17="","",#REF!)</f>
        <v>#REF!</v>
      </c>
      <c r="AX17" s="43" t="e">
        <f t="shared" si="9"/>
        <v>#REF!</v>
      </c>
      <c r="AY17" s="55"/>
      <c r="AZ17" s="17" t="e">
        <f>IF(ISNA(MATCH(CONCATENATE(AZ$4,$A17),#REF!,0)),"",INDEX(#REF!,MATCH(CONCATENATE(AZ$4,$A17),#REF!,0),1))</f>
        <v>#REF!</v>
      </c>
      <c r="BA17" s="45"/>
      <c r="BB17" s="4" t="e">
        <f>IF(AZ17="","",#REF!)</f>
        <v>#REF!</v>
      </c>
      <c r="BC17" s="43" t="e">
        <f t="shared" si="10"/>
        <v>#REF!</v>
      </c>
      <c r="BD17" s="55"/>
      <c r="BE17" s="17" t="e">
        <f>IF(ISNA(MATCH(CONCATENATE(BE$4,$A17),#REF!,0)),"",INDEX(#REF!,MATCH(CONCATENATE(BE$4,$A17),#REF!,0),1))</f>
        <v>#REF!</v>
      </c>
      <c r="BF17" s="45"/>
      <c r="BG17" s="4" t="e">
        <f>IF(BE17="","",#REF!)</f>
        <v>#REF!</v>
      </c>
      <c r="BH17" s="43" t="e">
        <f t="shared" si="11"/>
        <v>#REF!</v>
      </c>
      <c r="BI17" s="55"/>
      <c r="BJ17" s="17" t="e">
        <f>IF(ISNA(MATCH(CONCATENATE(BJ$4,$A17),#REF!,0)),"",INDEX(#REF!,MATCH(CONCATENATE(BJ$4,$A17),#REF!,0),1))</f>
        <v>#REF!</v>
      </c>
      <c r="BK17" s="45"/>
      <c r="BL17" s="4" t="e">
        <f>IF(BJ17="","",#REF!)</f>
        <v>#REF!</v>
      </c>
      <c r="BM17" s="43" t="e">
        <f t="shared" si="12"/>
        <v>#REF!</v>
      </c>
      <c r="BN17" s="55"/>
      <c r="BO17" s="17" t="e">
        <f>IF(ISNA(MATCH(CONCATENATE(BO$4,$A17),#REF!,0)),"",INDEX(#REF!,MATCH(CONCATENATE(BO$4,$A17),#REF!,0),1))</f>
        <v>#REF!</v>
      </c>
      <c r="BP17" s="45"/>
      <c r="BQ17" s="4" t="e">
        <f>IF(BO17="","",#REF!)</f>
        <v>#REF!</v>
      </c>
      <c r="BR17" s="43" t="e">
        <f t="shared" si="13"/>
        <v>#REF!</v>
      </c>
      <c r="BS17" s="55"/>
      <c r="BT17" s="17" t="e">
        <f>IF(ISNA(MATCH(CONCATENATE(BT$4,$A17),#REF!,0)),"",INDEX(#REF!,MATCH(CONCATENATE(BT$4,$A17),#REF!,0),1))</f>
        <v>#REF!</v>
      </c>
      <c r="BU17" s="45"/>
      <c r="BV17" s="4" t="e">
        <f>IF(BT17="","",#REF!)</f>
        <v>#REF!</v>
      </c>
      <c r="BW17" s="43" t="e">
        <f t="shared" si="14"/>
        <v>#REF!</v>
      </c>
      <c r="BX17" s="55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45"/>
      <c r="D18" s="4" t="e">
        <f>IF(B18="","",#REF!)</f>
        <v>#REF!</v>
      </c>
      <c r="E18" s="43" t="e">
        <f t="shared" si="0"/>
        <v>#REF!</v>
      </c>
      <c r="F18" s="55"/>
      <c r="G18" s="17" t="e">
        <f>IF(ISNA(MATCH(CONCATENATE(G$4,$A18),#REF!,0)),"",INDEX(#REF!,MATCH(CONCATENATE(G$4,$A18),#REF!,0),1))</f>
        <v>#REF!</v>
      </c>
      <c r="H18" s="45"/>
      <c r="I18" s="4" t="e">
        <f>IF(G18="","",#REF!)</f>
        <v>#REF!</v>
      </c>
      <c r="J18" s="43" t="e">
        <f t="shared" si="1"/>
        <v>#REF!</v>
      </c>
      <c r="K18" s="55"/>
      <c r="L18" s="17" t="e">
        <f>IF(ISNA(MATCH(CONCATENATE(L$4,$A18),#REF!,0)),"",INDEX(#REF!,MATCH(CONCATENATE(L$4,$A18),#REF!,0),1))</f>
        <v>#REF!</v>
      </c>
      <c r="M18" s="45"/>
      <c r="N18" s="4" t="e">
        <f>IF(L18="","",#REF!)</f>
        <v>#REF!</v>
      </c>
      <c r="O18" s="43" t="e">
        <f t="shared" si="2"/>
        <v>#REF!</v>
      </c>
      <c r="P18" s="55"/>
      <c r="Q18" s="17" t="e">
        <f>IF(ISNA(MATCH(CONCATENATE(Q$4,$A18),#REF!,0)),"",INDEX(#REF!,MATCH(CONCATENATE(Q$4,$A18),#REF!,0),1))</f>
        <v>#REF!</v>
      </c>
      <c r="R18" s="45"/>
      <c r="S18" s="4" t="e">
        <f>IF(Q18="","",#REF!)</f>
        <v>#REF!</v>
      </c>
      <c r="T18" s="43" t="e">
        <f t="shared" si="3"/>
        <v>#REF!</v>
      </c>
      <c r="U18" s="55"/>
      <c r="V18" s="17" t="e">
        <f>IF(ISNA(MATCH(CONCATENATE(V$4,$A18),#REF!,0)),"",INDEX(#REF!,MATCH(CONCATENATE(V$4,$A18),#REF!,0),1))</f>
        <v>#REF!</v>
      </c>
      <c r="W18" s="45"/>
      <c r="X18" s="4" t="e">
        <f>IF(V18="","",#REF!)</f>
        <v>#REF!</v>
      </c>
      <c r="Y18" s="43" t="e">
        <f t="shared" si="4"/>
        <v>#REF!</v>
      </c>
      <c r="Z18" s="55"/>
      <c r="AA18" s="17" t="e">
        <f>IF(ISNA(MATCH(CONCATENATE(AA$4,$A18),#REF!,0)),"",INDEX(#REF!,MATCH(CONCATENATE(AA$4,$A18),#REF!,0),1))</f>
        <v>#REF!</v>
      </c>
      <c r="AB18" s="45"/>
      <c r="AC18" s="4" t="e">
        <f>IF(AA18="","",#REF!)</f>
        <v>#REF!</v>
      </c>
      <c r="AD18" s="43" t="e">
        <f t="shared" si="5"/>
        <v>#REF!</v>
      </c>
      <c r="AE18" s="55"/>
      <c r="AF18" s="17" t="e">
        <f>IF(ISNA(MATCH(CONCATENATE(AF$4,$A18),#REF!,0)),"",INDEX(#REF!,MATCH(CONCATENATE(AF$4,$A18),#REF!,0),1))</f>
        <v>#REF!</v>
      </c>
      <c r="AG18" s="45"/>
      <c r="AH18" s="4" t="e">
        <f>IF(AF18="","",#REF!)</f>
        <v>#REF!</v>
      </c>
      <c r="AI18" s="43" t="e">
        <f t="shared" si="6"/>
        <v>#REF!</v>
      </c>
      <c r="AJ18" s="55"/>
      <c r="AK18" s="17" t="e">
        <f>IF(ISNA(MATCH(CONCATENATE(AK$4,$A18),#REF!,0)),"",INDEX(#REF!,MATCH(CONCATENATE(AK$4,$A18),#REF!,0),1))</f>
        <v>#REF!</v>
      </c>
      <c r="AL18" s="45"/>
      <c r="AM18" s="4" t="e">
        <f>IF(AK18="","",#REF!)</f>
        <v>#REF!</v>
      </c>
      <c r="AN18" s="43" t="e">
        <f t="shared" si="7"/>
        <v>#REF!</v>
      </c>
      <c r="AO18" s="55"/>
      <c r="AP18" s="17" t="e">
        <f>IF(ISNA(MATCH(CONCATENATE(AP$4,$A18),#REF!,0)),"",INDEX(#REF!,MATCH(CONCATENATE(AP$4,$A18),#REF!,0),1))</f>
        <v>#REF!</v>
      </c>
      <c r="AQ18" s="45"/>
      <c r="AR18" s="4" t="e">
        <f>IF(AP18="","",#REF!)</f>
        <v>#REF!</v>
      </c>
      <c r="AS18" s="43" t="e">
        <f t="shared" si="8"/>
        <v>#REF!</v>
      </c>
      <c r="AT18" s="55"/>
      <c r="AU18" s="17" t="e">
        <f>IF(ISNA(MATCH(CONCATENATE(AU$4,$A18),#REF!,0)),"",INDEX(#REF!,MATCH(CONCATENATE(AU$4,$A18),#REF!,0),1))</f>
        <v>#REF!</v>
      </c>
      <c r="AV18" s="45"/>
      <c r="AW18" s="4" t="e">
        <f>IF(AU18="","",#REF!)</f>
        <v>#REF!</v>
      </c>
      <c r="AX18" s="43" t="e">
        <f t="shared" si="9"/>
        <v>#REF!</v>
      </c>
      <c r="AY18" s="55"/>
      <c r="AZ18" s="17" t="e">
        <f>IF(ISNA(MATCH(CONCATENATE(AZ$4,$A18),#REF!,0)),"",INDEX(#REF!,MATCH(CONCATENATE(AZ$4,$A18),#REF!,0),1))</f>
        <v>#REF!</v>
      </c>
      <c r="BA18" s="45"/>
      <c r="BB18" s="4" t="e">
        <f>IF(AZ18="","",#REF!)</f>
        <v>#REF!</v>
      </c>
      <c r="BC18" s="43" t="e">
        <f t="shared" si="10"/>
        <v>#REF!</v>
      </c>
      <c r="BD18" s="55"/>
      <c r="BE18" s="17" t="e">
        <f>IF(ISNA(MATCH(CONCATENATE(BE$4,$A18),#REF!,0)),"",INDEX(#REF!,MATCH(CONCATENATE(BE$4,$A18),#REF!,0),1))</f>
        <v>#REF!</v>
      </c>
      <c r="BF18" s="45"/>
      <c r="BG18" s="4" t="e">
        <f>IF(BE18="","",#REF!)</f>
        <v>#REF!</v>
      </c>
      <c r="BH18" s="43" t="e">
        <f t="shared" si="11"/>
        <v>#REF!</v>
      </c>
      <c r="BI18" s="55"/>
      <c r="BJ18" s="17" t="e">
        <f>IF(ISNA(MATCH(CONCATENATE(BJ$4,$A18),#REF!,0)),"",INDEX(#REF!,MATCH(CONCATENATE(BJ$4,$A18),#REF!,0),1))</f>
        <v>#REF!</v>
      </c>
      <c r="BK18" s="45"/>
      <c r="BL18" s="4" t="e">
        <f>IF(BJ18="","",#REF!)</f>
        <v>#REF!</v>
      </c>
      <c r="BM18" s="43" t="e">
        <f t="shared" si="12"/>
        <v>#REF!</v>
      </c>
      <c r="BN18" s="55"/>
      <c r="BO18" s="17" t="e">
        <f>IF(ISNA(MATCH(CONCATENATE(BO$4,$A18),#REF!,0)),"",INDEX(#REF!,MATCH(CONCATENATE(BO$4,$A18),#REF!,0),1))</f>
        <v>#REF!</v>
      </c>
      <c r="BP18" s="45"/>
      <c r="BQ18" s="4" t="e">
        <f>IF(BO18="","",#REF!)</f>
        <v>#REF!</v>
      </c>
      <c r="BR18" s="43" t="e">
        <f t="shared" si="13"/>
        <v>#REF!</v>
      </c>
      <c r="BS18" s="55"/>
      <c r="BT18" s="17" t="e">
        <f>IF(ISNA(MATCH(CONCATENATE(BT$4,$A18),#REF!,0)),"",INDEX(#REF!,MATCH(CONCATENATE(BT$4,$A18),#REF!,0),1))</f>
        <v>#REF!</v>
      </c>
      <c r="BU18" s="45"/>
      <c r="BV18" s="4" t="e">
        <f>IF(BT18="","",#REF!)</f>
        <v>#REF!</v>
      </c>
      <c r="BW18" s="43" t="e">
        <f t="shared" si="14"/>
        <v>#REF!</v>
      </c>
      <c r="BX18" s="55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45"/>
      <c r="D19" s="4" t="e">
        <f>IF(B19="","",#REF!)</f>
        <v>#REF!</v>
      </c>
      <c r="E19" s="43" t="e">
        <f t="shared" si="0"/>
        <v>#REF!</v>
      </c>
      <c r="F19" s="55"/>
      <c r="G19" s="17" t="e">
        <f>IF(ISNA(MATCH(CONCATENATE(G$4,$A19),#REF!,0)),"",INDEX(#REF!,MATCH(CONCATENATE(G$4,$A19),#REF!,0),1))</f>
        <v>#REF!</v>
      </c>
      <c r="H19" s="45"/>
      <c r="I19" s="4" t="e">
        <f>IF(G19="","",#REF!)</f>
        <v>#REF!</v>
      </c>
      <c r="J19" s="43" t="e">
        <f t="shared" si="1"/>
        <v>#REF!</v>
      </c>
      <c r="K19" s="55"/>
      <c r="L19" s="17" t="e">
        <f>IF(ISNA(MATCH(CONCATENATE(L$4,$A19),#REF!,0)),"",INDEX(#REF!,MATCH(CONCATENATE(L$4,$A19),#REF!,0),1))</f>
        <v>#REF!</v>
      </c>
      <c r="M19" s="45"/>
      <c r="N19" s="4" t="e">
        <f>IF(L19="","",#REF!)</f>
        <v>#REF!</v>
      </c>
      <c r="O19" s="43" t="e">
        <f t="shared" si="2"/>
        <v>#REF!</v>
      </c>
      <c r="P19" s="55"/>
      <c r="Q19" s="17" t="e">
        <f>IF(ISNA(MATCH(CONCATENATE(Q$4,$A19),#REF!,0)),"",INDEX(#REF!,MATCH(CONCATENATE(Q$4,$A19),#REF!,0),1))</f>
        <v>#REF!</v>
      </c>
      <c r="R19" s="45"/>
      <c r="S19" s="4" t="e">
        <f>IF(Q19="","",#REF!)</f>
        <v>#REF!</v>
      </c>
      <c r="T19" s="43" t="e">
        <f t="shared" si="3"/>
        <v>#REF!</v>
      </c>
      <c r="U19" s="55"/>
      <c r="V19" s="17" t="e">
        <f>IF(ISNA(MATCH(CONCATENATE(V$4,$A19),#REF!,0)),"",INDEX(#REF!,MATCH(CONCATENATE(V$4,$A19),#REF!,0),1))</f>
        <v>#REF!</v>
      </c>
      <c r="W19" s="45"/>
      <c r="X19" s="4" t="e">
        <f>IF(V19="","",#REF!)</f>
        <v>#REF!</v>
      </c>
      <c r="Y19" s="43" t="e">
        <f t="shared" si="4"/>
        <v>#REF!</v>
      </c>
      <c r="Z19" s="55"/>
      <c r="AA19" s="17" t="e">
        <f>IF(ISNA(MATCH(CONCATENATE(AA$4,$A19),#REF!,0)),"",INDEX(#REF!,MATCH(CONCATENATE(AA$4,$A19),#REF!,0),1))</f>
        <v>#REF!</v>
      </c>
      <c r="AB19" s="45"/>
      <c r="AC19" s="4" t="e">
        <f>IF(AA19="","",#REF!)</f>
        <v>#REF!</v>
      </c>
      <c r="AD19" s="43" t="e">
        <f t="shared" si="5"/>
        <v>#REF!</v>
      </c>
      <c r="AE19" s="55"/>
      <c r="AF19" s="17" t="e">
        <f>IF(ISNA(MATCH(CONCATENATE(AF$4,$A19),#REF!,0)),"",INDEX(#REF!,MATCH(CONCATENATE(AF$4,$A19),#REF!,0),1))</f>
        <v>#REF!</v>
      </c>
      <c r="AG19" s="45"/>
      <c r="AH19" s="4" t="e">
        <f>IF(AF19="","",#REF!)</f>
        <v>#REF!</v>
      </c>
      <c r="AI19" s="43" t="e">
        <f t="shared" si="6"/>
        <v>#REF!</v>
      </c>
      <c r="AJ19" s="55"/>
      <c r="AK19" s="17" t="e">
        <f>IF(ISNA(MATCH(CONCATENATE(AK$4,$A19),#REF!,0)),"",INDEX(#REF!,MATCH(CONCATENATE(AK$4,$A19),#REF!,0),1))</f>
        <v>#REF!</v>
      </c>
      <c r="AL19" s="45"/>
      <c r="AM19" s="4" t="e">
        <f>IF(AK19="","",#REF!)</f>
        <v>#REF!</v>
      </c>
      <c r="AN19" s="43" t="e">
        <f t="shared" si="7"/>
        <v>#REF!</v>
      </c>
      <c r="AO19" s="55"/>
      <c r="AP19" s="17" t="e">
        <f>IF(ISNA(MATCH(CONCATENATE(AP$4,$A19),#REF!,0)),"",INDEX(#REF!,MATCH(CONCATENATE(AP$4,$A19),#REF!,0),1))</f>
        <v>#REF!</v>
      </c>
      <c r="AQ19" s="45"/>
      <c r="AR19" s="4" t="e">
        <f>IF(AP19="","",#REF!)</f>
        <v>#REF!</v>
      </c>
      <c r="AS19" s="43" t="e">
        <f t="shared" si="8"/>
        <v>#REF!</v>
      </c>
      <c r="AT19" s="55"/>
      <c r="AU19" s="17" t="e">
        <f>IF(ISNA(MATCH(CONCATENATE(AU$4,$A19),#REF!,0)),"",INDEX(#REF!,MATCH(CONCATENATE(AU$4,$A19),#REF!,0),1))</f>
        <v>#REF!</v>
      </c>
      <c r="AV19" s="45"/>
      <c r="AW19" s="4" t="e">
        <f>IF(AU19="","",#REF!)</f>
        <v>#REF!</v>
      </c>
      <c r="AX19" s="43" t="e">
        <f t="shared" si="9"/>
        <v>#REF!</v>
      </c>
      <c r="AY19" s="55"/>
      <c r="AZ19" s="17" t="e">
        <f>IF(ISNA(MATCH(CONCATENATE(AZ$4,$A19),#REF!,0)),"",INDEX(#REF!,MATCH(CONCATENATE(AZ$4,$A19),#REF!,0),1))</f>
        <v>#REF!</v>
      </c>
      <c r="BA19" s="45"/>
      <c r="BB19" s="4" t="e">
        <f>IF(AZ19="","",#REF!)</f>
        <v>#REF!</v>
      </c>
      <c r="BC19" s="43" t="e">
        <f t="shared" si="10"/>
        <v>#REF!</v>
      </c>
      <c r="BD19" s="55"/>
      <c r="BE19" s="17" t="e">
        <f>IF(ISNA(MATCH(CONCATENATE(BE$4,$A19),#REF!,0)),"",INDEX(#REF!,MATCH(CONCATENATE(BE$4,$A19),#REF!,0),1))</f>
        <v>#REF!</v>
      </c>
      <c r="BF19" s="45"/>
      <c r="BG19" s="4" t="e">
        <f>IF(BE19="","",#REF!)</f>
        <v>#REF!</v>
      </c>
      <c r="BH19" s="43" t="e">
        <f t="shared" si="11"/>
        <v>#REF!</v>
      </c>
      <c r="BI19" s="55"/>
      <c r="BJ19" s="17" t="e">
        <f>IF(ISNA(MATCH(CONCATENATE(BJ$4,$A19),#REF!,0)),"",INDEX(#REF!,MATCH(CONCATENATE(BJ$4,$A19),#REF!,0),1))</f>
        <v>#REF!</v>
      </c>
      <c r="BK19" s="45"/>
      <c r="BL19" s="4" t="e">
        <f>IF(BJ19="","",#REF!)</f>
        <v>#REF!</v>
      </c>
      <c r="BM19" s="43" t="e">
        <f t="shared" si="12"/>
        <v>#REF!</v>
      </c>
      <c r="BN19" s="55"/>
      <c r="BO19" s="17" t="e">
        <f>IF(ISNA(MATCH(CONCATENATE(BO$4,$A19),#REF!,0)),"",INDEX(#REF!,MATCH(CONCATENATE(BO$4,$A19),#REF!,0),1))</f>
        <v>#REF!</v>
      </c>
      <c r="BP19" s="45"/>
      <c r="BQ19" s="4" t="e">
        <f>IF(BO19="","",#REF!)</f>
        <v>#REF!</v>
      </c>
      <c r="BR19" s="43" t="e">
        <f t="shared" si="13"/>
        <v>#REF!</v>
      </c>
      <c r="BS19" s="55"/>
      <c r="BT19" s="17" t="e">
        <f>IF(ISNA(MATCH(CONCATENATE(BT$4,$A19),#REF!,0)),"",INDEX(#REF!,MATCH(CONCATENATE(BT$4,$A19),#REF!,0),1))</f>
        <v>#REF!</v>
      </c>
      <c r="BU19" s="45"/>
      <c r="BV19" s="4" t="e">
        <f>IF(BT19="","",#REF!)</f>
        <v>#REF!</v>
      </c>
      <c r="BW19" s="43" t="e">
        <f t="shared" si="14"/>
        <v>#REF!</v>
      </c>
      <c r="BX19" s="55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45"/>
      <c r="D20" s="4" t="e">
        <f>IF(B20="","",#REF!)</f>
        <v>#REF!</v>
      </c>
      <c r="E20" s="43" t="e">
        <f t="shared" si="0"/>
        <v>#REF!</v>
      </c>
      <c r="F20" s="55"/>
      <c r="G20" s="17" t="e">
        <f>IF(ISNA(MATCH(CONCATENATE(G$4,$A20),#REF!,0)),"",INDEX(#REF!,MATCH(CONCATENATE(G$4,$A20),#REF!,0),1))</f>
        <v>#REF!</v>
      </c>
      <c r="H20" s="45"/>
      <c r="I20" s="4" t="e">
        <f>IF(G20="","",#REF!)</f>
        <v>#REF!</v>
      </c>
      <c r="J20" s="43" t="e">
        <f t="shared" si="1"/>
        <v>#REF!</v>
      </c>
      <c r="K20" s="55"/>
      <c r="L20" s="17" t="e">
        <f>IF(ISNA(MATCH(CONCATENATE(L$4,$A20),#REF!,0)),"",INDEX(#REF!,MATCH(CONCATENATE(L$4,$A20),#REF!,0),1))</f>
        <v>#REF!</v>
      </c>
      <c r="M20" s="45"/>
      <c r="N20" s="4" t="e">
        <f>IF(L20="","",#REF!)</f>
        <v>#REF!</v>
      </c>
      <c r="O20" s="43" t="e">
        <f t="shared" si="2"/>
        <v>#REF!</v>
      </c>
      <c r="P20" s="55"/>
      <c r="Q20" s="17" t="e">
        <f>IF(ISNA(MATCH(CONCATENATE(Q$4,$A20),#REF!,0)),"",INDEX(#REF!,MATCH(CONCATENATE(Q$4,$A20),#REF!,0),1))</f>
        <v>#REF!</v>
      </c>
      <c r="R20" s="45"/>
      <c r="S20" s="4" t="e">
        <f>IF(Q20="","",#REF!)</f>
        <v>#REF!</v>
      </c>
      <c r="T20" s="43" t="e">
        <f t="shared" si="3"/>
        <v>#REF!</v>
      </c>
      <c r="U20" s="55"/>
      <c r="V20" s="17" t="e">
        <f>IF(ISNA(MATCH(CONCATENATE(V$4,$A20),#REF!,0)),"",INDEX(#REF!,MATCH(CONCATENATE(V$4,$A20),#REF!,0),1))</f>
        <v>#REF!</v>
      </c>
      <c r="W20" s="45"/>
      <c r="X20" s="4" t="e">
        <f>IF(V20="","",#REF!)</f>
        <v>#REF!</v>
      </c>
      <c r="Y20" s="43" t="e">
        <f t="shared" si="4"/>
        <v>#REF!</v>
      </c>
      <c r="Z20" s="55"/>
      <c r="AA20" s="17" t="e">
        <f>IF(ISNA(MATCH(CONCATENATE(AA$4,$A20),#REF!,0)),"",INDEX(#REF!,MATCH(CONCATENATE(AA$4,$A20),#REF!,0),1))</f>
        <v>#REF!</v>
      </c>
      <c r="AB20" s="45"/>
      <c r="AC20" s="4" t="e">
        <f>IF(AA20="","",#REF!)</f>
        <v>#REF!</v>
      </c>
      <c r="AD20" s="43" t="e">
        <f t="shared" si="5"/>
        <v>#REF!</v>
      </c>
      <c r="AE20" s="55"/>
      <c r="AF20" s="17" t="e">
        <f>IF(ISNA(MATCH(CONCATENATE(AF$4,$A20),#REF!,0)),"",INDEX(#REF!,MATCH(CONCATENATE(AF$4,$A20),#REF!,0),1))</f>
        <v>#REF!</v>
      </c>
      <c r="AG20" s="45"/>
      <c r="AH20" s="4" t="e">
        <f>IF(AF20="","",#REF!)</f>
        <v>#REF!</v>
      </c>
      <c r="AI20" s="43" t="e">
        <f t="shared" si="6"/>
        <v>#REF!</v>
      </c>
      <c r="AJ20" s="55"/>
      <c r="AK20" s="17" t="e">
        <f>IF(ISNA(MATCH(CONCATENATE(AK$4,$A20),#REF!,0)),"",INDEX(#REF!,MATCH(CONCATENATE(AK$4,$A20),#REF!,0),1))</f>
        <v>#REF!</v>
      </c>
      <c r="AL20" s="45"/>
      <c r="AM20" s="4" t="e">
        <f>IF(AK20="","",#REF!)</f>
        <v>#REF!</v>
      </c>
      <c r="AN20" s="43" t="e">
        <f t="shared" si="7"/>
        <v>#REF!</v>
      </c>
      <c r="AO20" s="55"/>
      <c r="AP20" s="17" t="e">
        <f>IF(ISNA(MATCH(CONCATENATE(AP$4,$A20),#REF!,0)),"",INDEX(#REF!,MATCH(CONCATENATE(AP$4,$A20),#REF!,0),1))</f>
        <v>#REF!</v>
      </c>
      <c r="AQ20" s="45"/>
      <c r="AR20" s="4" t="e">
        <f>IF(AP20="","",#REF!)</f>
        <v>#REF!</v>
      </c>
      <c r="AS20" s="43" t="e">
        <f t="shared" si="8"/>
        <v>#REF!</v>
      </c>
      <c r="AT20" s="55"/>
      <c r="AU20" s="17" t="e">
        <f>IF(ISNA(MATCH(CONCATENATE(AU$4,$A20),#REF!,0)),"",INDEX(#REF!,MATCH(CONCATENATE(AU$4,$A20),#REF!,0),1))</f>
        <v>#REF!</v>
      </c>
      <c r="AV20" s="45"/>
      <c r="AW20" s="4" t="e">
        <f>IF(AU20="","",#REF!)</f>
        <v>#REF!</v>
      </c>
      <c r="AX20" s="43" t="e">
        <f t="shared" si="9"/>
        <v>#REF!</v>
      </c>
      <c r="AY20" s="55"/>
      <c r="AZ20" s="17" t="e">
        <f>IF(ISNA(MATCH(CONCATENATE(AZ$4,$A20),#REF!,0)),"",INDEX(#REF!,MATCH(CONCATENATE(AZ$4,$A20),#REF!,0),1))</f>
        <v>#REF!</v>
      </c>
      <c r="BA20" s="45"/>
      <c r="BB20" s="4" t="e">
        <f>IF(AZ20="","",#REF!)</f>
        <v>#REF!</v>
      </c>
      <c r="BC20" s="43" t="e">
        <f t="shared" si="10"/>
        <v>#REF!</v>
      </c>
      <c r="BD20" s="55"/>
      <c r="BE20" s="17" t="e">
        <f>IF(ISNA(MATCH(CONCATENATE(BE$4,$A20),#REF!,0)),"",INDEX(#REF!,MATCH(CONCATENATE(BE$4,$A20),#REF!,0),1))</f>
        <v>#REF!</v>
      </c>
      <c r="BF20" s="45"/>
      <c r="BG20" s="4" t="e">
        <f>IF(BE20="","",#REF!)</f>
        <v>#REF!</v>
      </c>
      <c r="BH20" s="43" t="e">
        <f t="shared" si="11"/>
        <v>#REF!</v>
      </c>
      <c r="BI20" s="55"/>
      <c r="BJ20" s="17" t="e">
        <f>IF(ISNA(MATCH(CONCATENATE(BJ$4,$A20),#REF!,0)),"",INDEX(#REF!,MATCH(CONCATENATE(BJ$4,$A20),#REF!,0),1))</f>
        <v>#REF!</v>
      </c>
      <c r="BK20" s="45"/>
      <c r="BL20" s="4" t="e">
        <f>IF(BJ20="","",#REF!)</f>
        <v>#REF!</v>
      </c>
      <c r="BM20" s="43" t="e">
        <f t="shared" si="12"/>
        <v>#REF!</v>
      </c>
      <c r="BN20" s="55"/>
      <c r="BO20" s="17" t="e">
        <f>IF(ISNA(MATCH(CONCATENATE(BO$4,$A20),#REF!,0)),"",INDEX(#REF!,MATCH(CONCATENATE(BO$4,$A20),#REF!,0),1))</f>
        <v>#REF!</v>
      </c>
      <c r="BP20" s="45"/>
      <c r="BQ20" s="4" t="e">
        <f>IF(BO20="","",#REF!)</f>
        <v>#REF!</v>
      </c>
      <c r="BR20" s="43" t="e">
        <f t="shared" si="13"/>
        <v>#REF!</v>
      </c>
      <c r="BS20" s="55"/>
      <c r="BT20" s="17" t="e">
        <f>IF(ISNA(MATCH(CONCATENATE(BT$4,$A20),#REF!,0)),"",INDEX(#REF!,MATCH(CONCATENATE(BT$4,$A20),#REF!,0),1))</f>
        <v>#REF!</v>
      </c>
      <c r="BU20" s="45"/>
      <c r="BV20" s="4" t="e">
        <f>IF(BT20="","",#REF!)</f>
        <v>#REF!</v>
      </c>
      <c r="BW20" s="43" t="e">
        <f t="shared" si="14"/>
        <v>#REF!</v>
      </c>
      <c r="BX20" s="55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45"/>
      <c r="D21" s="4" t="e">
        <f>IF(B21="","",#REF!)</f>
        <v>#REF!</v>
      </c>
      <c r="E21" s="43" t="e">
        <f t="shared" si="0"/>
        <v>#REF!</v>
      </c>
      <c r="F21" s="55"/>
      <c r="G21" s="17" t="e">
        <f>IF(ISNA(MATCH(CONCATENATE(G$4,$A21),#REF!,0)),"",INDEX(#REF!,MATCH(CONCATENATE(G$4,$A21),#REF!,0),1))</f>
        <v>#REF!</v>
      </c>
      <c r="H21" s="45"/>
      <c r="I21" s="4" t="e">
        <f>IF(G21="","",#REF!)</f>
        <v>#REF!</v>
      </c>
      <c r="J21" s="43" t="e">
        <f t="shared" si="1"/>
        <v>#REF!</v>
      </c>
      <c r="K21" s="55"/>
      <c r="L21" s="17" t="e">
        <f>IF(ISNA(MATCH(CONCATENATE(L$4,$A21),#REF!,0)),"",INDEX(#REF!,MATCH(CONCATENATE(L$4,$A21),#REF!,0),1))</f>
        <v>#REF!</v>
      </c>
      <c r="M21" s="45"/>
      <c r="N21" s="4" t="e">
        <f>IF(L21="","",#REF!)</f>
        <v>#REF!</v>
      </c>
      <c r="O21" s="43" t="e">
        <f t="shared" si="2"/>
        <v>#REF!</v>
      </c>
      <c r="P21" s="55"/>
      <c r="Q21" s="17" t="e">
        <f>IF(ISNA(MATCH(CONCATENATE(Q$4,$A21),#REF!,0)),"",INDEX(#REF!,MATCH(CONCATENATE(Q$4,$A21),#REF!,0),1))</f>
        <v>#REF!</v>
      </c>
      <c r="R21" s="45"/>
      <c r="S21" s="4" t="e">
        <f>IF(Q21="","",#REF!)</f>
        <v>#REF!</v>
      </c>
      <c r="T21" s="43" t="e">
        <f t="shared" si="3"/>
        <v>#REF!</v>
      </c>
      <c r="U21" s="55"/>
      <c r="V21" s="17" t="e">
        <f>IF(ISNA(MATCH(CONCATENATE(V$4,$A21),#REF!,0)),"",INDEX(#REF!,MATCH(CONCATENATE(V$4,$A21),#REF!,0),1))</f>
        <v>#REF!</v>
      </c>
      <c r="W21" s="45"/>
      <c r="X21" s="4" t="e">
        <f>IF(V21="","",#REF!)</f>
        <v>#REF!</v>
      </c>
      <c r="Y21" s="43" t="e">
        <f t="shared" si="4"/>
        <v>#REF!</v>
      </c>
      <c r="Z21" s="55"/>
      <c r="AA21" s="17" t="e">
        <f>IF(ISNA(MATCH(CONCATENATE(AA$4,$A21),#REF!,0)),"",INDEX(#REF!,MATCH(CONCATENATE(AA$4,$A21),#REF!,0),1))</f>
        <v>#REF!</v>
      </c>
      <c r="AB21" s="45"/>
      <c r="AC21" s="4" t="e">
        <f>IF(AA21="","",#REF!)</f>
        <v>#REF!</v>
      </c>
      <c r="AD21" s="43" t="e">
        <f t="shared" si="5"/>
        <v>#REF!</v>
      </c>
      <c r="AE21" s="55"/>
      <c r="AF21" s="17" t="e">
        <f>IF(ISNA(MATCH(CONCATENATE(AF$4,$A21),#REF!,0)),"",INDEX(#REF!,MATCH(CONCATENATE(AF$4,$A21),#REF!,0),1))</f>
        <v>#REF!</v>
      </c>
      <c r="AG21" s="45"/>
      <c r="AH21" s="4" t="e">
        <f>IF(AF21="","",#REF!)</f>
        <v>#REF!</v>
      </c>
      <c r="AI21" s="43" t="e">
        <f t="shared" si="6"/>
        <v>#REF!</v>
      </c>
      <c r="AJ21" s="55"/>
      <c r="AK21" s="17" t="e">
        <f>IF(ISNA(MATCH(CONCATENATE(AK$4,$A21),#REF!,0)),"",INDEX(#REF!,MATCH(CONCATENATE(AK$4,$A21),#REF!,0),1))</f>
        <v>#REF!</v>
      </c>
      <c r="AL21" s="45"/>
      <c r="AM21" s="4" t="e">
        <f>IF(AK21="","",#REF!)</f>
        <v>#REF!</v>
      </c>
      <c r="AN21" s="43" t="e">
        <f t="shared" si="7"/>
        <v>#REF!</v>
      </c>
      <c r="AO21" s="55"/>
      <c r="AP21" s="17" t="e">
        <f>IF(ISNA(MATCH(CONCATENATE(AP$4,$A21),#REF!,0)),"",INDEX(#REF!,MATCH(CONCATENATE(AP$4,$A21),#REF!,0),1))</f>
        <v>#REF!</v>
      </c>
      <c r="AQ21" s="45"/>
      <c r="AR21" s="4" t="e">
        <f>IF(AP21="","",#REF!)</f>
        <v>#REF!</v>
      </c>
      <c r="AS21" s="43" t="e">
        <f t="shared" si="8"/>
        <v>#REF!</v>
      </c>
      <c r="AT21" s="55"/>
      <c r="AU21" s="17" t="e">
        <f>IF(ISNA(MATCH(CONCATENATE(AU$4,$A21),#REF!,0)),"",INDEX(#REF!,MATCH(CONCATENATE(AU$4,$A21),#REF!,0),1))</f>
        <v>#REF!</v>
      </c>
      <c r="AV21" s="45"/>
      <c r="AW21" s="4" t="e">
        <f>IF(AU21="","",#REF!)</f>
        <v>#REF!</v>
      </c>
      <c r="AX21" s="43" t="e">
        <f t="shared" si="9"/>
        <v>#REF!</v>
      </c>
      <c r="AY21" s="55"/>
      <c r="AZ21" s="17" t="e">
        <f>IF(ISNA(MATCH(CONCATENATE(AZ$4,$A21),#REF!,0)),"",INDEX(#REF!,MATCH(CONCATENATE(AZ$4,$A21),#REF!,0),1))</f>
        <v>#REF!</v>
      </c>
      <c r="BA21" s="45"/>
      <c r="BB21" s="4" t="e">
        <f>IF(AZ21="","",#REF!)</f>
        <v>#REF!</v>
      </c>
      <c r="BC21" s="43" t="e">
        <f t="shared" si="10"/>
        <v>#REF!</v>
      </c>
      <c r="BD21" s="55"/>
      <c r="BE21" s="17" t="e">
        <f>IF(ISNA(MATCH(CONCATENATE(BE$4,$A21),#REF!,0)),"",INDEX(#REF!,MATCH(CONCATENATE(BE$4,$A21),#REF!,0),1))</f>
        <v>#REF!</v>
      </c>
      <c r="BF21" s="45"/>
      <c r="BG21" s="4" t="e">
        <f>IF(BE21="","",#REF!)</f>
        <v>#REF!</v>
      </c>
      <c r="BH21" s="43" t="e">
        <f t="shared" si="11"/>
        <v>#REF!</v>
      </c>
      <c r="BI21" s="55"/>
      <c r="BJ21" s="17" t="e">
        <f>IF(ISNA(MATCH(CONCATENATE(BJ$4,$A21),#REF!,0)),"",INDEX(#REF!,MATCH(CONCATENATE(BJ$4,$A21),#REF!,0),1))</f>
        <v>#REF!</v>
      </c>
      <c r="BK21" s="45"/>
      <c r="BL21" s="4" t="e">
        <f>IF(BJ21="","",#REF!)</f>
        <v>#REF!</v>
      </c>
      <c r="BM21" s="43" t="e">
        <f t="shared" si="12"/>
        <v>#REF!</v>
      </c>
      <c r="BN21" s="55"/>
      <c r="BO21" s="17" t="e">
        <f>IF(ISNA(MATCH(CONCATENATE(BO$4,$A21),#REF!,0)),"",INDEX(#REF!,MATCH(CONCATENATE(BO$4,$A21),#REF!,0),1))</f>
        <v>#REF!</v>
      </c>
      <c r="BP21" s="45"/>
      <c r="BQ21" s="4" t="e">
        <f>IF(BO21="","",#REF!)</f>
        <v>#REF!</v>
      </c>
      <c r="BR21" s="43" t="e">
        <f t="shared" si="13"/>
        <v>#REF!</v>
      </c>
      <c r="BS21" s="55"/>
      <c r="BT21" s="17" t="e">
        <f>IF(ISNA(MATCH(CONCATENATE(BT$4,$A21),#REF!,0)),"",INDEX(#REF!,MATCH(CONCATENATE(BT$4,$A21),#REF!,0),1))</f>
        <v>#REF!</v>
      </c>
      <c r="BU21" s="45"/>
      <c r="BV21" s="4" t="e">
        <f>IF(BT21="","",#REF!)</f>
        <v>#REF!</v>
      </c>
      <c r="BW21" s="43" t="e">
        <f t="shared" si="14"/>
        <v>#REF!</v>
      </c>
      <c r="BX21" s="55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45"/>
      <c r="D22" s="4" t="e">
        <f>IF(B22="","",#REF!)</f>
        <v>#REF!</v>
      </c>
      <c r="E22" s="43" t="e">
        <f t="shared" si="0"/>
        <v>#REF!</v>
      </c>
      <c r="F22" s="55"/>
      <c r="G22" s="17" t="e">
        <f>IF(ISNA(MATCH(CONCATENATE(G$4,$A22),#REF!,0)),"",INDEX(#REF!,MATCH(CONCATENATE(G$4,$A22),#REF!,0),1))</f>
        <v>#REF!</v>
      </c>
      <c r="H22" s="45"/>
      <c r="I22" s="4" t="e">
        <f>IF(G22="","",#REF!)</f>
        <v>#REF!</v>
      </c>
      <c r="J22" s="43" t="e">
        <f t="shared" si="1"/>
        <v>#REF!</v>
      </c>
      <c r="K22" s="55"/>
      <c r="L22" s="17" t="e">
        <f>IF(ISNA(MATCH(CONCATENATE(L$4,$A22),#REF!,0)),"",INDEX(#REF!,MATCH(CONCATENATE(L$4,$A22),#REF!,0),1))</f>
        <v>#REF!</v>
      </c>
      <c r="M22" s="45"/>
      <c r="N22" s="4" t="e">
        <f>IF(L22="","",#REF!)</f>
        <v>#REF!</v>
      </c>
      <c r="O22" s="43" t="e">
        <f t="shared" si="2"/>
        <v>#REF!</v>
      </c>
      <c r="P22" s="55"/>
      <c r="Q22" s="17" t="e">
        <f>IF(ISNA(MATCH(CONCATENATE(Q$4,$A22),#REF!,0)),"",INDEX(#REF!,MATCH(CONCATENATE(Q$4,$A22),#REF!,0),1))</f>
        <v>#REF!</v>
      </c>
      <c r="R22" s="45"/>
      <c r="S22" s="4" t="e">
        <f>IF(Q22="","",#REF!)</f>
        <v>#REF!</v>
      </c>
      <c r="T22" s="43" t="e">
        <f t="shared" si="3"/>
        <v>#REF!</v>
      </c>
      <c r="U22" s="55"/>
      <c r="V22" s="17" t="e">
        <f>IF(ISNA(MATCH(CONCATENATE(V$4,$A22),#REF!,0)),"",INDEX(#REF!,MATCH(CONCATENATE(V$4,$A22),#REF!,0),1))</f>
        <v>#REF!</v>
      </c>
      <c r="W22" s="45"/>
      <c r="X22" s="4" t="e">
        <f>IF(V22="","",#REF!)</f>
        <v>#REF!</v>
      </c>
      <c r="Y22" s="43" t="e">
        <f t="shared" si="4"/>
        <v>#REF!</v>
      </c>
      <c r="Z22" s="55"/>
      <c r="AA22" s="17" t="e">
        <f>IF(ISNA(MATCH(CONCATENATE(AA$4,$A22),#REF!,0)),"",INDEX(#REF!,MATCH(CONCATENATE(AA$4,$A22),#REF!,0),1))</f>
        <v>#REF!</v>
      </c>
      <c r="AB22" s="45"/>
      <c r="AC22" s="4" t="e">
        <f>IF(AA22="","",#REF!)</f>
        <v>#REF!</v>
      </c>
      <c r="AD22" s="43" t="e">
        <f t="shared" si="5"/>
        <v>#REF!</v>
      </c>
      <c r="AE22" s="55"/>
      <c r="AF22" s="17" t="e">
        <f>IF(ISNA(MATCH(CONCATENATE(AF$4,$A22),#REF!,0)),"",INDEX(#REF!,MATCH(CONCATENATE(AF$4,$A22),#REF!,0),1))</f>
        <v>#REF!</v>
      </c>
      <c r="AG22" s="45"/>
      <c r="AH22" s="4" t="e">
        <f>IF(AF22="","",#REF!)</f>
        <v>#REF!</v>
      </c>
      <c r="AI22" s="43" t="e">
        <f t="shared" si="6"/>
        <v>#REF!</v>
      </c>
      <c r="AJ22" s="55"/>
      <c r="AK22" s="17" t="e">
        <f>IF(ISNA(MATCH(CONCATENATE(AK$4,$A22),#REF!,0)),"",INDEX(#REF!,MATCH(CONCATENATE(AK$4,$A22),#REF!,0),1))</f>
        <v>#REF!</v>
      </c>
      <c r="AL22" s="45"/>
      <c r="AM22" s="4" t="e">
        <f>IF(AK22="","",#REF!)</f>
        <v>#REF!</v>
      </c>
      <c r="AN22" s="43" t="e">
        <f t="shared" si="7"/>
        <v>#REF!</v>
      </c>
      <c r="AO22" s="55"/>
      <c r="AP22" s="17" t="e">
        <f>IF(ISNA(MATCH(CONCATENATE(AP$4,$A22),#REF!,0)),"",INDEX(#REF!,MATCH(CONCATENATE(AP$4,$A22),#REF!,0),1))</f>
        <v>#REF!</v>
      </c>
      <c r="AQ22" s="45"/>
      <c r="AR22" s="4" t="e">
        <f>IF(AP22="","",#REF!)</f>
        <v>#REF!</v>
      </c>
      <c r="AS22" s="43" t="e">
        <f t="shared" si="8"/>
        <v>#REF!</v>
      </c>
      <c r="AT22" s="55"/>
      <c r="AU22" s="17" t="e">
        <f>IF(ISNA(MATCH(CONCATENATE(AU$4,$A22),#REF!,0)),"",INDEX(#REF!,MATCH(CONCATENATE(AU$4,$A22),#REF!,0),1))</f>
        <v>#REF!</v>
      </c>
      <c r="AV22" s="45"/>
      <c r="AW22" s="4" t="e">
        <f>IF(AU22="","",#REF!)</f>
        <v>#REF!</v>
      </c>
      <c r="AX22" s="43" t="e">
        <f t="shared" si="9"/>
        <v>#REF!</v>
      </c>
      <c r="AY22" s="55"/>
      <c r="AZ22" s="17" t="e">
        <f>IF(ISNA(MATCH(CONCATENATE(AZ$4,$A22),#REF!,0)),"",INDEX(#REF!,MATCH(CONCATENATE(AZ$4,$A22),#REF!,0),1))</f>
        <v>#REF!</v>
      </c>
      <c r="BA22" s="45"/>
      <c r="BB22" s="4" t="e">
        <f>IF(AZ22="","",#REF!)</f>
        <v>#REF!</v>
      </c>
      <c r="BC22" s="43" t="e">
        <f t="shared" si="10"/>
        <v>#REF!</v>
      </c>
      <c r="BD22" s="55"/>
      <c r="BE22" s="17" t="e">
        <f>IF(ISNA(MATCH(CONCATENATE(BE$4,$A22),#REF!,0)),"",INDEX(#REF!,MATCH(CONCATENATE(BE$4,$A22),#REF!,0),1))</f>
        <v>#REF!</v>
      </c>
      <c r="BF22" s="45"/>
      <c r="BG22" s="4" t="e">
        <f>IF(BE22="","",#REF!)</f>
        <v>#REF!</v>
      </c>
      <c r="BH22" s="43" t="e">
        <f t="shared" si="11"/>
        <v>#REF!</v>
      </c>
      <c r="BI22" s="55"/>
      <c r="BJ22" s="17" t="e">
        <f>IF(ISNA(MATCH(CONCATENATE(BJ$4,$A22),#REF!,0)),"",INDEX(#REF!,MATCH(CONCATENATE(BJ$4,$A22),#REF!,0),1))</f>
        <v>#REF!</v>
      </c>
      <c r="BK22" s="45"/>
      <c r="BL22" s="4" t="e">
        <f>IF(BJ22="","",#REF!)</f>
        <v>#REF!</v>
      </c>
      <c r="BM22" s="43" t="e">
        <f t="shared" si="12"/>
        <v>#REF!</v>
      </c>
      <c r="BN22" s="55"/>
      <c r="BO22" s="17" t="e">
        <f>IF(ISNA(MATCH(CONCATENATE(BO$4,$A22),#REF!,0)),"",INDEX(#REF!,MATCH(CONCATENATE(BO$4,$A22),#REF!,0),1))</f>
        <v>#REF!</v>
      </c>
      <c r="BP22" s="45"/>
      <c r="BQ22" s="4" t="e">
        <f>IF(BO22="","",#REF!)</f>
        <v>#REF!</v>
      </c>
      <c r="BR22" s="43" t="e">
        <f t="shared" si="13"/>
        <v>#REF!</v>
      </c>
      <c r="BS22" s="55"/>
      <c r="BT22" s="17" t="e">
        <f>IF(ISNA(MATCH(CONCATENATE(BT$4,$A22),#REF!,0)),"",INDEX(#REF!,MATCH(CONCATENATE(BT$4,$A22),#REF!,0),1))</f>
        <v>#REF!</v>
      </c>
      <c r="BU22" s="45"/>
      <c r="BV22" s="4" t="e">
        <f>IF(BT22="","",#REF!)</f>
        <v>#REF!</v>
      </c>
      <c r="BW22" s="43" t="e">
        <f t="shared" si="14"/>
        <v>#REF!</v>
      </c>
      <c r="BX22" s="55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45"/>
      <c r="D23" s="4" t="e">
        <f>IF(B23="","",#REF!)</f>
        <v>#REF!</v>
      </c>
      <c r="E23" s="43" t="e">
        <f t="shared" si="0"/>
        <v>#REF!</v>
      </c>
      <c r="F23" s="55"/>
      <c r="G23" s="17" t="e">
        <f>IF(ISNA(MATCH(CONCATENATE(G$4,$A23),#REF!,0)),"",INDEX(#REF!,MATCH(CONCATENATE(G$4,$A23),#REF!,0),1))</f>
        <v>#REF!</v>
      </c>
      <c r="H23" s="45"/>
      <c r="I23" s="4" t="e">
        <f>IF(G23="","",#REF!)</f>
        <v>#REF!</v>
      </c>
      <c r="J23" s="43" t="e">
        <f t="shared" si="1"/>
        <v>#REF!</v>
      </c>
      <c r="K23" s="55"/>
      <c r="L23" s="17" t="e">
        <f>IF(ISNA(MATCH(CONCATENATE(L$4,$A23),#REF!,0)),"",INDEX(#REF!,MATCH(CONCATENATE(L$4,$A23),#REF!,0),1))</f>
        <v>#REF!</v>
      </c>
      <c r="M23" s="45"/>
      <c r="N23" s="4" t="e">
        <f>IF(L23="","",#REF!)</f>
        <v>#REF!</v>
      </c>
      <c r="O23" s="43" t="e">
        <f t="shared" si="2"/>
        <v>#REF!</v>
      </c>
      <c r="P23" s="55"/>
      <c r="Q23" s="17" t="e">
        <f>IF(ISNA(MATCH(CONCATENATE(Q$4,$A23),#REF!,0)),"",INDEX(#REF!,MATCH(CONCATENATE(Q$4,$A23),#REF!,0),1))</f>
        <v>#REF!</v>
      </c>
      <c r="R23" s="45"/>
      <c r="S23" s="4" t="e">
        <f>IF(Q23="","",#REF!)</f>
        <v>#REF!</v>
      </c>
      <c r="T23" s="43" t="e">
        <f t="shared" si="3"/>
        <v>#REF!</v>
      </c>
      <c r="U23" s="55"/>
      <c r="V23" s="17" t="e">
        <f>IF(ISNA(MATCH(CONCATENATE(V$4,$A23),#REF!,0)),"",INDEX(#REF!,MATCH(CONCATENATE(V$4,$A23),#REF!,0),1))</f>
        <v>#REF!</v>
      </c>
      <c r="W23" s="45"/>
      <c r="X23" s="4" t="e">
        <f>IF(V23="","",#REF!)</f>
        <v>#REF!</v>
      </c>
      <c r="Y23" s="43" t="e">
        <f t="shared" si="4"/>
        <v>#REF!</v>
      </c>
      <c r="Z23" s="55"/>
      <c r="AA23" s="17" t="e">
        <f>IF(ISNA(MATCH(CONCATENATE(AA$4,$A23),#REF!,0)),"",INDEX(#REF!,MATCH(CONCATENATE(AA$4,$A23),#REF!,0),1))</f>
        <v>#REF!</v>
      </c>
      <c r="AB23" s="45"/>
      <c r="AC23" s="4" t="e">
        <f>IF(AA23="","",#REF!)</f>
        <v>#REF!</v>
      </c>
      <c r="AD23" s="43" t="e">
        <f t="shared" si="5"/>
        <v>#REF!</v>
      </c>
      <c r="AE23" s="55"/>
      <c r="AF23" s="17" t="e">
        <f>IF(ISNA(MATCH(CONCATENATE(AF$4,$A23),#REF!,0)),"",INDEX(#REF!,MATCH(CONCATENATE(AF$4,$A23),#REF!,0),1))</f>
        <v>#REF!</v>
      </c>
      <c r="AG23" s="45"/>
      <c r="AH23" s="4" t="e">
        <f>IF(AF23="","",#REF!)</f>
        <v>#REF!</v>
      </c>
      <c r="AI23" s="43" t="e">
        <f t="shared" si="6"/>
        <v>#REF!</v>
      </c>
      <c r="AJ23" s="55"/>
      <c r="AK23" s="17" t="e">
        <f>IF(ISNA(MATCH(CONCATENATE(AK$4,$A23),#REF!,0)),"",INDEX(#REF!,MATCH(CONCATENATE(AK$4,$A23),#REF!,0),1))</f>
        <v>#REF!</v>
      </c>
      <c r="AL23" s="45"/>
      <c r="AM23" s="4" t="e">
        <f>IF(AK23="","",#REF!)</f>
        <v>#REF!</v>
      </c>
      <c r="AN23" s="43" t="e">
        <f t="shared" si="7"/>
        <v>#REF!</v>
      </c>
      <c r="AO23" s="55"/>
      <c r="AP23" s="17" t="e">
        <f>IF(ISNA(MATCH(CONCATENATE(AP$4,$A23),#REF!,0)),"",INDEX(#REF!,MATCH(CONCATENATE(AP$4,$A23),#REF!,0),1))</f>
        <v>#REF!</v>
      </c>
      <c r="AQ23" s="45"/>
      <c r="AR23" s="4" t="e">
        <f>IF(AP23="","",#REF!)</f>
        <v>#REF!</v>
      </c>
      <c r="AS23" s="43" t="e">
        <f t="shared" si="8"/>
        <v>#REF!</v>
      </c>
      <c r="AT23" s="55"/>
      <c r="AU23" s="17" t="e">
        <f>IF(ISNA(MATCH(CONCATENATE(AU$4,$A23),#REF!,0)),"",INDEX(#REF!,MATCH(CONCATENATE(AU$4,$A23),#REF!,0),1))</f>
        <v>#REF!</v>
      </c>
      <c r="AV23" s="45"/>
      <c r="AW23" s="4" t="e">
        <f>IF(AU23="","",#REF!)</f>
        <v>#REF!</v>
      </c>
      <c r="AX23" s="43" t="e">
        <f t="shared" si="9"/>
        <v>#REF!</v>
      </c>
      <c r="AY23" s="55"/>
      <c r="AZ23" s="17" t="e">
        <f>IF(ISNA(MATCH(CONCATENATE(AZ$4,$A23),#REF!,0)),"",INDEX(#REF!,MATCH(CONCATENATE(AZ$4,$A23),#REF!,0),1))</f>
        <v>#REF!</v>
      </c>
      <c r="BA23" s="45"/>
      <c r="BB23" s="4" t="e">
        <f>IF(AZ23="","",#REF!)</f>
        <v>#REF!</v>
      </c>
      <c r="BC23" s="43" t="e">
        <f t="shared" si="10"/>
        <v>#REF!</v>
      </c>
      <c r="BD23" s="55"/>
      <c r="BE23" s="17" t="e">
        <f>IF(ISNA(MATCH(CONCATENATE(BE$4,$A23),#REF!,0)),"",INDEX(#REF!,MATCH(CONCATENATE(BE$4,$A23),#REF!,0),1))</f>
        <v>#REF!</v>
      </c>
      <c r="BF23" s="45"/>
      <c r="BG23" s="4" t="e">
        <f>IF(BE23="","",#REF!)</f>
        <v>#REF!</v>
      </c>
      <c r="BH23" s="43" t="e">
        <f t="shared" si="11"/>
        <v>#REF!</v>
      </c>
      <c r="BI23" s="55"/>
      <c r="BJ23" s="17" t="e">
        <f>IF(ISNA(MATCH(CONCATENATE(BJ$4,$A23),#REF!,0)),"",INDEX(#REF!,MATCH(CONCATENATE(BJ$4,$A23),#REF!,0),1))</f>
        <v>#REF!</v>
      </c>
      <c r="BK23" s="45"/>
      <c r="BL23" s="4" t="e">
        <f>IF(BJ23="","",#REF!)</f>
        <v>#REF!</v>
      </c>
      <c r="BM23" s="43" t="e">
        <f t="shared" si="12"/>
        <v>#REF!</v>
      </c>
      <c r="BN23" s="55"/>
      <c r="BO23" s="17" t="e">
        <f>IF(ISNA(MATCH(CONCATENATE(BO$4,$A23),#REF!,0)),"",INDEX(#REF!,MATCH(CONCATENATE(BO$4,$A23),#REF!,0),1))</f>
        <v>#REF!</v>
      </c>
      <c r="BP23" s="45"/>
      <c r="BQ23" s="4" t="e">
        <f>IF(BO23="","",#REF!)</f>
        <v>#REF!</v>
      </c>
      <c r="BR23" s="43" t="e">
        <f t="shared" si="13"/>
        <v>#REF!</v>
      </c>
      <c r="BS23" s="55"/>
      <c r="BT23" s="17" t="e">
        <f>IF(ISNA(MATCH(CONCATENATE(BT$4,$A23),#REF!,0)),"",INDEX(#REF!,MATCH(CONCATENATE(BT$4,$A23),#REF!,0),1))</f>
        <v>#REF!</v>
      </c>
      <c r="BU23" s="45"/>
      <c r="BV23" s="4" t="e">
        <f>IF(BT23="","",#REF!)</f>
        <v>#REF!</v>
      </c>
      <c r="BW23" s="43" t="e">
        <f t="shared" si="14"/>
        <v>#REF!</v>
      </c>
      <c r="BX23" s="55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45"/>
      <c r="D24" s="4" t="e">
        <f>IF(B24="","",#REF!)</f>
        <v>#REF!</v>
      </c>
      <c r="E24" s="43" t="e">
        <f t="shared" si="0"/>
        <v>#REF!</v>
      </c>
      <c r="F24" s="55"/>
      <c r="G24" s="17" t="e">
        <f>IF(ISNA(MATCH(CONCATENATE(G$4,$A24),#REF!,0)),"",INDEX(#REF!,MATCH(CONCATENATE(G$4,$A24),#REF!,0),1))</f>
        <v>#REF!</v>
      </c>
      <c r="H24" s="45"/>
      <c r="I24" s="4" t="e">
        <f>IF(G24="","",#REF!)</f>
        <v>#REF!</v>
      </c>
      <c r="J24" s="43" t="e">
        <f t="shared" si="1"/>
        <v>#REF!</v>
      </c>
      <c r="K24" s="55"/>
      <c r="L24" s="17" t="e">
        <f>IF(ISNA(MATCH(CONCATENATE(L$4,$A24),#REF!,0)),"",INDEX(#REF!,MATCH(CONCATENATE(L$4,$A24),#REF!,0),1))</f>
        <v>#REF!</v>
      </c>
      <c r="M24" s="45"/>
      <c r="N24" s="4" t="e">
        <f>IF(L24="","",#REF!)</f>
        <v>#REF!</v>
      </c>
      <c r="O24" s="43" t="e">
        <f t="shared" si="2"/>
        <v>#REF!</v>
      </c>
      <c r="P24" s="55"/>
      <c r="Q24" s="17" t="e">
        <f>IF(ISNA(MATCH(CONCATENATE(Q$4,$A24),#REF!,0)),"",INDEX(#REF!,MATCH(CONCATENATE(Q$4,$A24),#REF!,0),1))</f>
        <v>#REF!</v>
      </c>
      <c r="R24" s="45"/>
      <c r="S24" s="4" t="e">
        <f>IF(Q24="","",#REF!)</f>
        <v>#REF!</v>
      </c>
      <c r="T24" s="43" t="e">
        <f t="shared" si="3"/>
        <v>#REF!</v>
      </c>
      <c r="U24" s="55"/>
      <c r="V24" s="17" t="e">
        <f>IF(ISNA(MATCH(CONCATENATE(V$4,$A24),#REF!,0)),"",INDEX(#REF!,MATCH(CONCATENATE(V$4,$A24),#REF!,0),1))</f>
        <v>#REF!</v>
      </c>
      <c r="W24" s="45"/>
      <c r="X24" s="4" t="e">
        <f>IF(V24="","",#REF!)</f>
        <v>#REF!</v>
      </c>
      <c r="Y24" s="43" t="e">
        <f t="shared" si="4"/>
        <v>#REF!</v>
      </c>
      <c r="Z24" s="55"/>
      <c r="AA24" s="17" t="e">
        <f>IF(ISNA(MATCH(CONCATENATE(AA$4,$A24),#REF!,0)),"",INDEX(#REF!,MATCH(CONCATENATE(AA$4,$A24),#REF!,0),1))</f>
        <v>#REF!</v>
      </c>
      <c r="AB24" s="45"/>
      <c r="AC24" s="4" t="e">
        <f>IF(AA24="","",#REF!)</f>
        <v>#REF!</v>
      </c>
      <c r="AD24" s="43" t="e">
        <f t="shared" si="5"/>
        <v>#REF!</v>
      </c>
      <c r="AE24" s="55"/>
      <c r="AF24" s="17" t="e">
        <f>IF(ISNA(MATCH(CONCATENATE(AF$4,$A24),#REF!,0)),"",INDEX(#REF!,MATCH(CONCATENATE(AF$4,$A24),#REF!,0),1))</f>
        <v>#REF!</v>
      </c>
      <c r="AG24" s="45"/>
      <c r="AH24" s="4" t="e">
        <f>IF(AF24="","",#REF!)</f>
        <v>#REF!</v>
      </c>
      <c r="AI24" s="43" t="e">
        <f t="shared" si="6"/>
        <v>#REF!</v>
      </c>
      <c r="AJ24" s="55"/>
      <c r="AK24" s="17" t="e">
        <f>IF(ISNA(MATCH(CONCATENATE(AK$4,$A24),#REF!,0)),"",INDEX(#REF!,MATCH(CONCATENATE(AK$4,$A24),#REF!,0),1))</f>
        <v>#REF!</v>
      </c>
      <c r="AL24" s="45"/>
      <c r="AM24" s="4" t="e">
        <f>IF(AK24="","",#REF!)</f>
        <v>#REF!</v>
      </c>
      <c r="AN24" s="43" t="e">
        <f t="shared" si="7"/>
        <v>#REF!</v>
      </c>
      <c r="AO24" s="55"/>
      <c r="AP24" s="17" t="e">
        <f>IF(ISNA(MATCH(CONCATENATE(AP$4,$A24),#REF!,0)),"",INDEX(#REF!,MATCH(CONCATENATE(AP$4,$A24),#REF!,0),1))</f>
        <v>#REF!</v>
      </c>
      <c r="AQ24" s="45"/>
      <c r="AR24" s="4" t="e">
        <f>IF(AP24="","",#REF!)</f>
        <v>#REF!</v>
      </c>
      <c r="AS24" s="43" t="e">
        <f t="shared" si="8"/>
        <v>#REF!</v>
      </c>
      <c r="AT24" s="55"/>
      <c r="AU24" s="17" t="e">
        <f>IF(ISNA(MATCH(CONCATENATE(AU$4,$A24),#REF!,0)),"",INDEX(#REF!,MATCH(CONCATENATE(AU$4,$A24),#REF!,0),1))</f>
        <v>#REF!</v>
      </c>
      <c r="AV24" s="45"/>
      <c r="AW24" s="4" t="e">
        <f>IF(AU24="","",#REF!)</f>
        <v>#REF!</v>
      </c>
      <c r="AX24" s="43" t="e">
        <f t="shared" si="9"/>
        <v>#REF!</v>
      </c>
      <c r="AY24" s="55"/>
      <c r="AZ24" s="17" t="e">
        <f>IF(ISNA(MATCH(CONCATENATE(AZ$4,$A24),#REF!,0)),"",INDEX(#REF!,MATCH(CONCATENATE(AZ$4,$A24),#REF!,0),1))</f>
        <v>#REF!</v>
      </c>
      <c r="BA24" s="45"/>
      <c r="BB24" s="4" t="e">
        <f>IF(AZ24="","",#REF!)</f>
        <v>#REF!</v>
      </c>
      <c r="BC24" s="43" t="e">
        <f t="shared" si="10"/>
        <v>#REF!</v>
      </c>
      <c r="BD24" s="55"/>
      <c r="BE24" s="17" t="e">
        <f>IF(ISNA(MATCH(CONCATENATE(BE$4,$A24),#REF!,0)),"",INDEX(#REF!,MATCH(CONCATENATE(BE$4,$A24),#REF!,0),1))</f>
        <v>#REF!</v>
      </c>
      <c r="BF24" s="45"/>
      <c r="BG24" s="4" t="e">
        <f>IF(BE24="","",#REF!)</f>
        <v>#REF!</v>
      </c>
      <c r="BH24" s="43" t="e">
        <f t="shared" si="11"/>
        <v>#REF!</v>
      </c>
      <c r="BI24" s="55"/>
      <c r="BJ24" s="17" t="e">
        <f>IF(ISNA(MATCH(CONCATENATE(BJ$4,$A24),#REF!,0)),"",INDEX(#REF!,MATCH(CONCATENATE(BJ$4,$A24),#REF!,0),1))</f>
        <v>#REF!</v>
      </c>
      <c r="BK24" s="45"/>
      <c r="BL24" s="4" t="e">
        <f>IF(BJ24="","",#REF!)</f>
        <v>#REF!</v>
      </c>
      <c r="BM24" s="43" t="e">
        <f t="shared" si="12"/>
        <v>#REF!</v>
      </c>
      <c r="BN24" s="55"/>
      <c r="BO24" s="17" t="e">
        <f>IF(ISNA(MATCH(CONCATENATE(BO$4,$A24),#REF!,0)),"",INDEX(#REF!,MATCH(CONCATENATE(BO$4,$A24),#REF!,0),1))</f>
        <v>#REF!</v>
      </c>
      <c r="BP24" s="45"/>
      <c r="BQ24" s="4" t="e">
        <f>IF(BO24="","",#REF!)</f>
        <v>#REF!</v>
      </c>
      <c r="BR24" s="43" t="e">
        <f t="shared" si="13"/>
        <v>#REF!</v>
      </c>
      <c r="BS24" s="55"/>
      <c r="BT24" s="17" t="e">
        <f>IF(ISNA(MATCH(CONCATENATE(BT$4,$A24),#REF!,0)),"",INDEX(#REF!,MATCH(CONCATENATE(BT$4,$A24),#REF!,0),1))</f>
        <v>#REF!</v>
      </c>
      <c r="BU24" s="45"/>
      <c r="BV24" s="4" t="e">
        <f>IF(BT24="","",#REF!)</f>
        <v>#REF!</v>
      </c>
      <c r="BW24" s="43" t="e">
        <f t="shared" si="14"/>
        <v>#REF!</v>
      </c>
      <c r="BX24" s="55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45"/>
      <c r="D25" s="4" t="e">
        <f>IF(B25="","",#REF!)</f>
        <v>#REF!</v>
      </c>
      <c r="E25" s="43" t="e">
        <f t="shared" si="0"/>
        <v>#REF!</v>
      </c>
      <c r="F25" s="55"/>
      <c r="G25" s="17" t="e">
        <f>IF(ISNA(MATCH(CONCATENATE(G$4,$A25),#REF!,0)),"",INDEX(#REF!,MATCH(CONCATENATE(G$4,$A25),#REF!,0),1))</f>
        <v>#REF!</v>
      </c>
      <c r="H25" s="45"/>
      <c r="I25" s="4" t="e">
        <f>IF(G25="","",#REF!)</f>
        <v>#REF!</v>
      </c>
      <c r="J25" s="43" t="e">
        <f t="shared" si="1"/>
        <v>#REF!</v>
      </c>
      <c r="K25" s="55"/>
      <c r="L25" s="17" t="e">
        <f>IF(ISNA(MATCH(CONCATENATE(L$4,$A25),#REF!,0)),"",INDEX(#REF!,MATCH(CONCATENATE(L$4,$A25),#REF!,0),1))</f>
        <v>#REF!</v>
      </c>
      <c r="M25" s="45"/>
      <c r="N25" s="4" t="e">
        <f>IF(L25="","",#REF!)</f>
        <v>#REF!</v>
      </c>
      <c r="O25" s="43" t="e">
        <f t="shared" si="2"/>
        <v>#REF!</v>
      </c>
      <c r="P25" s="55"/>
      <c r="Q25" s="17" t="e">
        <f>IF(ISNA(MATCH(CONCATENATE(Q$4,$A25),#REF!,0)),"",INDEX(#REF!,MATCH(CONCATENATE(Q$4,$A25),#REF!,0),1))</f>
        <v>#REF!</v>
      </c>
      <c r="R25" s="45"/>
      <c r="S25" s="4" t="e">
        <f>IF(Q25="","",#REF!)</f>
        <v>#REF!</v>
      </c>
      <c r="T25" s="43" t="e">
        <f t="shared" si="3"/>
        <v>#REF!</v>
      </c>
      <c r="U25" s="55"/>
      <c r="V25" s="17" t="e">
        <f>IF(ISNA(MATCH(CONCATENATE(V$4,$A25),#REF!,0)),"",INDEX(#REF!,MATCH(CONCATENATE(V$4,$A25),#REF!,0),1))</f>
        <v>#REF!</v>
      </c>
      <c r="W25" s="45"/>
      <c r="X25" s="4" t="e">
        <f>IF(V25="","",#REF!)</f>
        <v>#REF!</v>
      </c>
      <c r="Y25" s="43" t="e">
        <f t="shared" si="4"/>
        <v>#REF!</v>
      </c>
      <c r="Z25" s="55"/>
      <c r="AA25" s="17" t="e">
        <f>IF(ISNA(MATCH(CONCATENATE(AA$4,$A25),#REF!,0)),"",INDEX(#REF!,MATCH(CONCATENATE(AA$4,$A25),#REF!,0),1))</f>
        <v>#REF!</v>
      </c>
      <c r="AB25" s="45"/>
      <c r="AC25" s="4" t="e">
        <f>IF(AA25="","",#REF!)</f>
        <v>#REF!</v>
      </c>
      <c r="AD25" s="43" t="e">
        <f t="shared" si="5"/>
        <v>#REF!</v>
      </c>
      <c r="AE25" s="55"/>
      <c r="AF25" s="17" t="e">
        <f>IF(ISNA(MATCH(CONCATENATE(AF$4,$A25),#REF!,0)),"",INDEX(#REF!,MATCH(CONCATENATE(AF$4,$A25),#REF!,0),1))</f>
        <v>#REF!</v>
      </c>
      <c r="AG25" s="45"/>
      <c r="AH25" s="4" t="e">
        <f>IF(AF25="","",#REF!)</f>
        <v>#REF!</v>
      </c>
      <c r="AI25" s="43" t="e">
        <f t="shared" si="6"/>
        <v>#REF!</v>
      </c>
      <c r="AJ25" s="55"/>
      <c r="AK25" s="17" t="e">
        <f>IF(ISNA(MATCH(CONCATENATE(AK$4,$A25),#REF!,0)),"",INDEX(#REF!,MATCH(CONCATENATE(AK$4,$A25),#REF!,0),1))</f>
        <v>#REF!</v>
      </c>
      <c r="AL25" s="45"/>
      <c r="AM25" s="4" t="e">
        <f>IF(AK25="","",#REF!)</f>
        <v>#REF!</v>
      </c>
      <c r="AN25" s="43" t="e">
        <f t="shared" si="7"/>
        <v>#REF!</v>
      </c>
      <c r="AO25" s="55"/>
      <c r="AP25" s="17" t="e">
        <f>IF(ISNA(MATCH(CONCATENATE(AP$4,$A25),#REF!,0)),"",INDEX(#REF!,MATCH(CONCATENATE(AP$4,$A25),#REF!,0),1))</f>
        <v>#REF!</v>
      </c>
      <c r="AQ25" s="45"/>
      <c r="AR25" s="4" t="e">
        <f>IF(AP25="","",#REF!)</f>
        <v>#REF!</v>
      </c>
      <c r="AS25" s="43" t="e">
        <f t="shared" si="8"/>
        <v>#REF!</v>
      </c>
      <c r="AT25" s="55"/>
      <c r="AU25" s="17" t="e">
        <f>IF(ISNA(MATCH(CONCATENATE(AU$4,$A25),#REF!,0)),"",INDEX(#REF!,MATCH(CONCATENATE(AU$4,$A25),#REF!,0),1))</f>
        <v>#REF!</v>
      </c>
      <c r="AV25" s="45"/>
      <c r="AW25" s="4" t="e">
        <f>IF(AU25="","",#REF!)</f>
        <v>#REF!</v>
      </c>
      <c r="AX25" s="43" t="e">
        <f t="shared" si="9"/>
        <v>#REF!</v>
      </c>
      <c r="AY25" s="55"/>
      <c r="AZ25" s="17" t="e">
        <f>IF(ISNA(MATCH(CONCATENATE(AZ$4,$A25),#REF!,0)),"",INDEX(#REF!,MATCH(CONCATENATE(AZ$4,$A25),#REF!,0),1))</f>
        <v>#REF!</v>
      </c>
      <c r="BA25" s="45"/>
      <c r="BB25" s="4" t="e">
        <f>IF(AZ25="","",#REF!)</f>
        <v>#REF!</v>
      </c>
      <c r="BC25" s="43" t="e">
        <f t="shared" si="10"/>
        <v>#REF!</v>
      </c>
      <c r="BD25" s="55"/>
      <c r="BE25" s="17" t="e">
        <f>IF(ISNA(MATCH(CONCATENATE(BE$4,$A25),#REF!,0)),"",INDEX(#REF!,MATCH(CONCATENATE(BE$4,$A25),#REF!,0),1))</f>
        <v>#REF!</v>
      </c>
      <c r="BF25" s="45"/>
      <c r="BG25" s="4" t="e">
        <f>IF(BE25="","",#REF!)</f>
        <v>#REF!</v>
      </c>
      <c r="BH25" s="43" t="e">
        <f t="shared" si="11"/>
        <v>#REF!</v>
      </c>
      <c r="BI25" s="55"/>
      <c r="BJ25" s="17" t="e">
        <f>IF(ISNA(MATCH(CONCATENATE(BJ$4,$A25),#REF!,0)),"",INDEX(#REF!,MATCH(CONCATENATE(BJ$4,$A25),#REF!,0),1))</f>
        <v>#REF!</v>
      </c>
      <c r="BK25" s="45"/>
      <c r="BL25" s="4" t="e">
        <f>IF(BJ25="","",#REF!)</f>
        <v>#REF!</v>
      </c>
      <c r="BM25" s="43" t="e">
        <f t="shared" si="12"/>
        <v>#REF!</v>
      </c>
      <c r="BN25" s="55"/>
      <c r="BO25" s="17" t="e">
        <f>IF(ISNA(MATCH(CONCATENATE(BO$4,$A25),#REF!,0)),"",INDEX(#REF!,MATCH(CONCATENATE(BO$4,$A25),#REF!,0),1))</f>
        <v>#REF!</v>
      </c>
      <c r="BP25" s="45"/>
      <c r="BQ25" s="4" t="e">
        <f>IF(BO25="","",#REF!)</f>
        <v>#REF!</v>
      </c>
      <c r="BR25" s="43" t="e">
        <f t="shared" si="13"/>
        <v>#REF!</v>
      </c>
      <c r="BS25" s="55"/>
      <c r="BT25" s="17" t="e">
        <f>IF(ISNA(MATCH(CONCATENATE(BT$4,$A25),#REF!,0)),"",INDEX(#REF!,MATCH(CONCATENATE(BT$4,$A25),#REF!,0),1))</f>
        <v>#REF!</v>
      </c>
      <c r="BU25" s="45"/>
      <c r="BV25" s="4" t="e">
        <f>IF(BT25="","",#REF!)</f>
        <v>#REF!</v>
      </c>
      <c r="BW25" s="43" t="e">
        <f t="shared" si="14"/>
        <v>#REF!</v>
      </c>
      <c r="BX25" s="55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45"/>
      <c r="D26" s="4" t="e">
        <f>IF(B26="","",#REF!)</f>
        <v>#REF!</v>
      </c>
      <c r="E26" s="43" t="e">
        <f t="shared" si="0"/>
        <v>#REF!</v>
      </c>
      <c r="F26" s="55"/>
      <c r="G26" s="17" t="e">
        <f>IF(ISNA(MATCH(CONCATENATE(G$4,$A26),#REF!,0)),"",INDEX(#REF!,MATCH(CONCATENATE(G$4,$A26),#REF!,0),1))</f>
        <v>#REF!</v>
      </c>
      <c r="H26" s="45"/>
      <c r="I26" s="4" t="e">
        <f>IF(G26="","",#REF!)</f>
        <v>#REF!</v>
      </c>
      <c r="J26" s="43" t="e">
        <f t="shared" si="1"/>
        <v>#REF!</v>
      </c>
      <c r="K26" s="55"/>
      <c r="L26" s="17" t="e">
        <f>IF(ISNA(MATCH(CONCATENATE(L$4,$A26),#REF!,0)),"",INDEX(#REF!,MATCH(CONCATENATE(L$4,$A26),#REF!,0),1))</f>
        <v>#REF!</v>
      </c>
      <c r="M26" s="45"/>
      <c r="N26" s="4" t="e">
        <f>IF(L26="","",#REF!)</f>
        <v>#REF!</v>
      </c>
      <c r="O26" s="43" t="e">
        <f t="shared" si="2"/>
        <v>#REF!</v>
      </c>
      <c r="P26" s="55"/>
      <c r="Q26" s="17" t="e">
        <f>IF(ISNA(MATCH(CONCATENATE(Q$4,$A26),#REF!,0)),"",INDEX(#REF!,MATCH(CONCATENATE(Q$4,$A26),#REF!,0),1))</f>
        <v>#REF!</v>
      </c>
      <c r="R26" s="45"/>
      <c r="S26" s="4" t="e">
        <f>IF(Q26="","",#REF!)</f>
        <v>#REF!</v>
      </c>
      <c r="T26" s="43" t="e">
        <f t="shared" si="3"/>
        <v>#REF!</v>
      </c>
      <c r="U26" s="55"/>
      <c r="V26" s="17" t="e">
        <f>IF(ISNA(MATCH(CONCATENATE(V$4,$A26),#REF!,0)),"",INDEX(#REF!,MATCH(CONCATENATE(V$4,$A26),#REF!,0),1))</f>
        <v>#REF!</v>
      </c>
      <c r="W26" s="45"/>
      <c r="X26" s="4" t="e">
        <f>IF(V26="","",#REF!)</f>
        <v>#REF!</v>
      </c>
      <c r="Y26" s="43" t="e">
        <f t="shared" si="4"/>
        <v>#REF!</v>
      </c>
      <c r="Z26" s="55"/>
      <c r="AA26" s="17" t="e">
        <f>IF(ISNA(MATCH(CONCATENATE(AA$4,$A26),#REF!,0)),"",INDEX(#REF!,MATCH(CONCATENATE(AA$4,$A26),#REF!,0),1))</f>
        <v>#REF!</v>
      </c>
      <c r="AB26" s="45"/>
      <c r="AC26" s="4" t="e">
        <f>IF(AA26="","",#REF!)</f>
        <v>#REF!</v>
      </c>
      <c r="AD26" s="43" t="e">
        <f t="shared" si="5"/>
        <v>#REF!</v>
      </c>
      <c r="AE26" s="55"/>
      <c r="AF26" s="17" t="e">
        <f>IF(ISNA(MATCH(CONCATENATE(AF$4,$A26),#REF!,0)),"",INDEX(#REF!,MATCH(CONCATENATE(AF$4,$A26),#REF!,0),1))</f>
        <v>#REF!</v>
      </c>
      <c r="AG26" s="45"/>
      <c r="AH26" s="4" t="e">
        <f>IF(AF26="","",#REF!)</f>
        <v>#REF!</v>
      </c>
      <c r="AI26" s="43" t="e">
        <f t="shared" si="6"/>
        <v>#REF!</v>
      </c>
      <c r="AJ26" s="55"/>
      <c r="AK26" s="17" t="e">
        <f>IF(ISNA(MATCH(CONCATENATE(AK$4,$A26),#REF!,0)),"",INDEX(#REF!,MATCH(CONCATENATE(AK$4,$A26),#REF!,0),1))</f>
        <v>#REF!</v>
      </c>
      <c r="AL26" s="45"/>
      <c r="AM26" s="4" t="e">
        <f>IF(AK26="","",#REF!)</f>
        <v>#REF!</v>
      </c>
      <c r="AN26" s="43" t="e">
        <f t="shared" si="7"/>
        <v>#REF!</v>
      </c>
      <c r="AO26" s="55"/>
      <c r="AP26" s="17" t="e">
        <f>IF(ISNA(MATCH(CONCATENATE(AP$4,$A26),#REF!,0)),"",INDEX(#REF!,MATCH(CONCATENATE(AP$4,$A26),#REF!,0),1))</f>
        <v>#REF!</v>
      </c>
      <c r="AQ26" s="45"/>
      <c r="AR26" s="4" t="e">
        <f>IF(AP26="","",#REF!)</f>
        <v>#REF!</v>
      </c>
      <c r="AS26" s="43" t="e">
        <f t="shared" si="8"/>
        <v>#REF!</v>
      </c>
      <c r="AT26" s="55"/>
      <c r="AU26" s="17" t="e">
        <f>IF(ISNA(MATCH(CONCATENATE(AU$4,$A26),#REF!,0)),"",INDEX(#REF!,MATCH(CONCATENATE(AU$4,$A26),#REF!,0),1))</f>
        <v>#REF!</v>
      </c>
      <c r="AV26" s="45"/>
      <c r="AW26" s="4" t="e">
        <f>IF(AU26="","",#REF!)</f>
        <v>#REF!</v>
      </c>
      <c r="AX26" s="43" t="e">
        <f t="shared" si="9"/>
        <v>#REF!</v>
      </c>
      <c r="AY26" s="55"/>
      <c r="AZ26" s="17" t="e">
        <f>IF(ISNA(MATCH(CONCATENATE(AZ$4,$A26),#REF!,0)),"",INDEX(#REF!,MATCH(CONCATENATE(AZ$4,$A26),#REF!,0),1))</f>
        <v>#REF!</v>
      </c>
      <c r="BA26" s="45"/>
      <c r="BB26" s="4" t="e">
        <f>IF(AZ26="","",#REF!)</f>
        <v>#REF!</v>
      </c>
      <c r="BC26" s="43" t="e">
        <f t="shared" si="10"/>
        <v>#REF!</v>
      </c>
      <c r="BD26" s="55"/>
      <c r="BE26" s="17" t="e">
        <f>IF(ISNA(MATCH(CONCATENATE(BE$4,$A26),#REF!,0)),"",INDEX(#REF!,MATCH(CONCATENATE(BE$4,$A26),#REF!,0),1))</f>
        <v>#REF!</v>
      </c>
      <c r="BF26" s="45"/>
      <c r="BG26" s="4" t="e">
        <f>IF(BE26="","",#REF!)</f>
        <v>#REF!</v>
      </c>
      <c r="BH26" s="43" t="e">
        <f t="shared" si="11"/>
        <v>#REF!</v>
      </c>
      <c r="BI26" s="55"/>
      <c r="BJ26" s="17" t="e">
        <f>IF(ISNA(MATCH(CONCATENATE(BJ$4,$A26),#REF!,0)),"",INDEX(#REF!,MATCH(CONCATENATE(BJ$4,$A26),#REF!,0),1))</f>
        <v>#REF!</v>
      </c>
      <c r="BK26" s="45"/>
      <c r="BL26" s="4" t="e">
        <f>IF(BJ26="","",#REF!)</f>
        <v>#REF!</v>
      </c>
      <c r="BM26" s="43" t="e">
        <f t="shared" si="12"/>
        <v>#REF!</v>
      </c>
      <c r="BN26" s="55"/>
      <c r="BO26" s="17" t="e">
        <f>IF(ISNA(MATCH(CONCATENATE(BO$4,$A26),#REF!,0)),"",INDEX(#REF!,MATCH(CONCATENATE(BO$4,$A26),#REF!,0),1))</f>
        <v>#REF!</v>
      </c>
      <c r="BP26" s="45"/>
      <c r="BQ26" s="4" t="e">
        <f>IF(BO26="","",#REF!)</f>
        <v>#REF!</v>
      </c>
      <c r="BR26" s="43" t="e">
        <f t="shared" si="13"/>
        <v>#REF!</v>
      </c>
      <c r="BS26" s="55"/>
      <c r="BT26" s="17" t="e">
        <f>IF(ISNA(MATCH(CONCATENATE(BT$4,$A26),#REF!,0)),"",INDEX(#REF!,MATCH(CONCATENATE(BT$4,$A26),#REF!,0),1))</f>
        <v>#REF!</v>
      </c>
      <c r="BU26" s="45"/>
      <c r="BV26" s="4" t="e">
        <f>IF(BT26="","",#REF!)</f>
        <v>#REF!</v>
      </c>
      <c r="BW26" s="43" t="e">
        <f t="shared" si="14"/>
        <v>#REF!</v>
      </c>
      <c r="BX26" s="55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45"/>
      <c r="D27" s="4" t="e">
        <f>IF(B27="","",#REF!)</f>
        <v>#REF!</v>
      </c>
      <c r="E27" s="43" t="e">
        <f t="shared" si="0"/>
        <v>#REF!</v>
      </c>
      <c r="F27" s="55"/>
      <c r="G27" s="17" t="e">
        <f>IF(ISNA(MATCH(CONCATENATE(G$4,$A27),#REF!,0)),"",INDEX(#REF!,MATCH(CONCATENATE(G$4,$A27),#REF!,0),1))</f>
        <v>#REF!</v>
      </c>
      <c r="H27" s="45"/>
      <c r="I27" s="4" t="e">
        <f>IF(G27="","",#REF!)</f>
        <v>#REF!</v>
      </c>
      <c r="J27" s="43" t="e">
        <f t="shared" si="1"/>
        <v>#REF!</v>
      </c>
      <c r="K27" s="55"/>
      <c r="L27" s="17" t="e">
        <f>IF(ISNA(MATCH(CONCATENATE(L$4,$A27),#REF!,0)),"",INDEX(#REF!,MATCH(CONCATENATE(L$4,$A27),#REF!,0),1))</f>
        <v>#REF!</v>
      </c>
      <c r="M27" s="45"/>
      <c r="N27" s="4" t="e">
        <f>IF(L27="","",#REF!)</f>
        <v>#REF!</v>
      </c>
      <c r="O27" s="43" t="e">
        <f t="shared" si="2"/>
        <v>#REF!</v>
      </c>
      <c r="P27" s="55"/>
      <c r="Q27" s="17" t="e">
        <f>IF(ISNA(MATCH(CONCATENATE(Q$4,$A27),#REF!,0)),"",INDEX(#REF!,MATCH(CONCATENATE(Q$4,$A27),#REF!,0),1))</f>
        <v>#REF!</v>
      </c>
      <c r="R27" s="45"/>
      <c r="S27" s="4" t="e">
        <f>IF(Q27="","",#REF!)</f>
        <v>#REF!</v>
      </c>
      <c r="T27" s="43" t="e">
        <f t="shared" si="3"/>
        <v>#REF!</v>
      </c>
      <c r="U27" s="55"/>
      <c r="V27" s="17" t="e">
        <f>IF(ISNA(MATCH(CONCATENATE(V$4,$A27),#REF!,0)),"",INDEX(#REF!,MATCH(CONCATENATE(V$4,$A27),#REF!,0),1))</f>
        <v>#REF!</v>
      </c>
      <c r="W27" s="45"/>
      <c r="X27" s="4" t="e">
        <f>IF(V27="","",#REF!)</f>
        <v>#REF!</v>
      </c>
      <c r="Y27" s="43" t="e">
        <f t="shared" si="4"/>
        <v>#REF!</v>
      </c>
      <c r="Z27" s="55"/>
      <c r="AA27" s="17" t="e">
        <f>IF(ISNA(MATCH(CONCATENATE(AA$4,$A27),#REF!,0)),"",INDEX(#REF!,MATCH(CONCATENATE(AA$4,$A27),#REF!,0),1))</f>
        <v>#REF!</v>
      </c>
      <c r="AB27" s="45"/>
      <c r="AC27" s="4" t="e">
        <f>IF(AA27="","",#REF!)</f>
        <v>#REF!</v>
      </c>
      <c r="AD27" s="43" t="e">
        <f t="shared" si="5"/>
        <v>#REF!</v>
      </c>
      <c r="AE27" s="55"/>
      <c r="AF27" s="17" t="e">
        <f>IF(ISNA(MATCH(CONCATENATE(AF$4,$A27),#REF!,0)),"",INDEX(#REF!,MATCH(CONCATENATE(AF$4,$A27),#REF!,0),1))</f>
        <v>#REF!</v>
      </c>
      <c r="AG27" s="45"/>
      <c r="AH27" s="4" t="e">
        <f>IF(AF27="","",#REF!)</f>
        <v>#REF!</v>
      </c>
      <c r="AI27" s="43" t="e">
        <f t="shared" si="6"/>
        <v>#REF!</v>
      </c>
      <c r="AJ27" s="55"/>
      <c r="AK27" s="17" t="e">
        <f>IF(ISNA(MATCH(CONCATENATE(AK$4,$A27),#REF!,0)),"",INDEX(#REF!,MATCH(CONCATENATE(AK$4,$A27),#REF!,0),1))</f>
        <v>#REF!</v>
      </c>
      <c r="AL27" s="45"/>
      <c r="AM27" s="4" t="e">
        <f>IF(AK27="","",#REF!)</f>
        <v>#REF!</v>
      </c>
      <c r="AN27" s="43" t="e">
        <f t="shared" si="7"/>
        <v>#REF!</v>
      </c>
      <c r="AO27" s="55"/>
      <c r="AP27" s="17" t="e">
        <f>IF(ISNA(MATCH(CONCATENATE(AP$4,$A27),#REF!,0)),"",INDEX(#REF!,MATCH(CONCATENATE(AP$4,$A27),#REF!,0),1))</f>
        <v>#REF!</v>
      </c>
      <c r="AQ27" s="45"/>
      <c r="AR27" s="4" t="e">
        <f>IF(AP27="","",#REF!)</f>
        <v>#REF!</v>
      </c>
      <c r="AS27" s="43" t="e">
        <f t="shared" si="8"/>
        <v>#REF!</v>
      </c>
      <c r="AT27" s="55"/>
      <c r="AU27" s="17" t="e">
        <f>IF(ISNA(MATCH(CONCATENATE(AU$4,$A27),#REF!,0)),"",INDEX(#REF!,MATCH(CONCATENATE(AU$4,$A27),#REF!,0),1))</f>
        <v>#REF!</v>
      </c>
      <c r="AV27" s="45"/>
      <c r="AW27" s="4" t="e">
        <f>IF(AU27="","",#REF!)</f>
        <v>#REF!</v>
      </c>
      <c r="AX27" s="43" t="e">
        <f t="shared" si="9"/>
        <v>#REF!</v>
      </c>
      <c r="AY27" s="55"/>
      <c r="AZ27" s="17" t="e">
        <f>IF(ISNA(MATCH(CONCATENATE(AZ$4,$A27),#REF!,0)),"",INDEX(#REF!,MATCH(CONCATENATE(AZ$4,$A27),#REF!,0),1))</f>
        <v>#REF!</v>
      </c>
      <c r="BA27" s="45"/>
      <c r="BB27" s="4" t="e">
        <f>IF(AZ27="","",#REF!)</f>
        <v>#REF!</v>
      </c>
      <c r="BC27" s="43" t="e">
        <f t="shared" si="10"/>
        <v>#REF!</v>
      </c>
      <c r="BD27" s="55"/>
      <c r="BE27" s="17" t="e">
        <f>IF(ISNA(MATCH(CONCATENATE(BE$4,$A27),#REF!,0)),"",INDEX(#REF!,MATCH(CONCATENATE(BE$4,$A27),#REF!,0),1))</f>
        <v>#REF!</v>
      </c>
      <c r="BF27" s="45"/>
      <c r="BG27" s="4" t="e">
        <f>IF(BE27="","",#REF!)</f>
        <v>#REF!</v>
      </c>
      <c r="BH27" s="43" t="e">
        <f t="shared" si="11"/>
        <v>#REF!</v>
      </c>
      <c r="BI27" s="55"/>
      <c r="BJ27" s="17" t="e">
        <f>IF(ISNA(MATCH(CONCATENATE(BJ$4,$A27),#REF!,0)),"",INDEX(#REF!,MATCH(CONCATENATE(BJ$4,$A27),#REF!,0),1))</f>
        <v>#REF!</v>
      </c>
      <c r="BK27" s="45"/>
      <c r="BL27" s="4" t="e">
        <f>IF(BJ27="","",#REF!)</f>
        <v>#REF!</v>
      </c>
      <c r="BM27" s="43" t="e">
        <f t="shared" si="12"/>
        <v>#REF!</v>
      </c>
      <c r="BN27" s="55"/>
      <c r="BO27" s="17" t="e">
        <f>IF(ISNA(MATCH(CONCATENATE(BO$4,$A27),#REF!,0)),"",INDEX(#REF!,MATCH(CONCATENATE(BO$4,$A27),#REF!,0),1))</f>
        <v>#REF!</v>
      </c>
      <c r="BP27" s="45"/>
      <c r="BQ27" s="4" t="e">
        <f>IF(BO27="","",#REF!)</f>
        <v>#REF!</v>
      </c>
      <c r="BR27" s="43" t="e">
        <f t="shared" si="13"/>
        <v>#REF!</v>
      </c>
      <c r="BS27" s="55"/>
      <c r="BT27" s="17" t="e">
        <f>IF(ISNA(MATCH(CONCATENATE(BT$4,$A27),#REF!,0)),"",INDEX(#REF!,MATCH(CONCATENATE(BT$4,$A27),#REF!,0),1))</f>
        <v>#REF!</v>
      </c>
      <c r="BU27" s="45"/>
      <c r="BV27" s="4" t="e">
        <f>IF(BT27="","",#REF!)</f>
        <v>#REF!</v>
      </c>
      <c r="BW27" s="43" t="e">
        <f t="shared" si="14"/>
        <v>#REF!</v>
      </c>
      <c r="BX27" s="55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45"/>
      <c r="D28" s="4" t="e">
        <f>IF(B28="","",#REF!)</f>
        <v>#REF!</v>
      </c>
      <c r="E28" s="43" t="e">
        <f t="shared" si="0"/>
        <v>#REF!</v>
      </c>
      <c r="F28" s="55"/>
      <c r="G28" s="17" t="e">
        <f>IF(ISNA(MATCH(CONCATENATE(G$4,$A28),#REF!,0)),"",INDEX(#REF!,MATCH(CONCATENATE(G$4,$A28),#REF!,0),1))</f>
        <v>#REF!</v>
      </c>
      <c r="H28" s="45"/>
      <c r="I28" s="4" t="e">
        <f>IF(G28="","",#REF!)</f>
        <v>#REF!</v>
      </c>
      <c r="J28" s="43" t="e">
        <f t="shared" si="1"/>
        <v>#REF!</v>
      </c>
      <c r="K28" s="55"/>
      <c r="L28" s="17" t="e">
        <f>IF(ISNA(MATCH(CONCATENATE(L$4,$A28),#REF!,0)),"",INDEX(#REF!,MATCH(CONCATENATE(L$4,$A28),#REF!,0),1))</f>
        <v>#REF!</v>
      </c>
      <c r="M28" s="45"/>
      <c r="N28" s="4" t="e">
        <f>IF(L28="","",#REF!)</f>
        <v>#REF!</v>
      </c>
      <c r="O28" s="43" t="e">
        <f t="shared" si="2"/>
        <v>#REF!</v>
      </c>
      <c r="P28" s="55"/>
      <c r="Q28" s="17" t="e">
        <f>IF(ISNA(MATCH(CONCATENATE(Q$4,$A28),#REF!,0)),"",INDEX(#REF!,MATCH(CONCATENATE(Q$4,$A28),#REF!,0),1))</f>
        <v>#REF!</v>
      </c>
      <c r="R28" s="45"/>
      <c r="S28" s="4" t="e">
        <f>IF(Q28="","",#REF!)</f>
        <v>#REF!</v>
      </c>
      <c r="T28" s="43" t="e">
        <f t="shared" si="3"/>
        <v>#REF!</v>
      </c>
      <c r="U28" s="55"/>
      <c r="V28" s="17" t="e">
        <f>IF(ISNA(MATCH(CONCATENATE(V$4,$A28),#REF!,0)),"",INDEX(#REF!,MATCH(CONCATENATE(V$4,$A28),#REF!,0),1))</f>
        <v>#REF!</v>
      </c>
      <c r="W28" s="45"/>
      <c r="X28" s="4" t="e">
        <f>IF(V28="","",#REF!)</f>
        <v>#REF!</v>
      </c>
      <c r="Y28" s="43" t="e">
        <f t="shared" si="4"/>
        <v>#REF!</v>
      </c>
      <c r="Z28" s="55"/>
      <c r="AA28" s="17" t="e">
        <f>IF(ISNA(MATCH(CONCATENATE(AA$4,$A28),#REF!,0)),"",INDEX(#REF!,MATCH(CONCATENATE(AA$4,$A28),#REF!,0),1))</f>
        <v>#REF!</v>
      </c>
      <c r="AB28" s="45"/>
      <c r="AC28" s="4" t="e">
        <f>IF(AA28="","",#REF!)</f>
        <v>#REF!</v>
      </c>
      <c r="AD28" s="43" t="e">
        <f t="shared" si="5"/>
        <v>#REF!</v>
      </c>
      <c r="AE28" s="55"/>
      <c r="AF28" s="17" t="e">
        <f>IF(ISNA(MATCH(CONCATENATE(AF$4,$A28),#REF!,0)),"",INDEX(#REF!,MATCH(CONCATENATE(AF$4,$A28),#REF!,0),1))</f>
        <v>#REF!</v>
      </c>
      <c r="AG28" s="45"/>
      <c r="AH28" s="4" t="e">
        <f>IF(AF28="","",#REF!)</f>
        <v>#REF!</v>
      </c>
      <c r="AI28" s="43" t="e">
        <f t="shared" si="6"/>
        <v>#REF!</v>
      </c>
      <c r="AJ28" s="55"/>
      <c r="AK28" s="17" t="e">
        <f>IF(ISNA(MATCH(CONCATENATE(AK$4,$A28),#REF!,0)),"",INDEX(#REF!,MATCH(CONCATENATE(AK$4,$A28),#REF!,0),1))</f>
        <v>#REF!</v>
      </c>
      <c r="AL28" s="45"/>
      <c r="AM28" s="4" t="e">
        <f>IF(AK28="","",#REF!)</f>
        <v>#REF!</v>
      </c>
      <c r="AN28" s="43" t="e">
        <f t="shared" si="7"/>
        <v>#REF!</v>
      </c>
      <c r="AO28" s="55"/>
      <c r="AP28" s="17" t="e">
        <f>IF(ISNA(MATCH(CONCATENATE(AP$4,$A28),#REF!,0)),"",INDEX(#REF!,MATCH(CONCATENATE(AP$4,$A28),#REF!,0),1))</f>
        <v>#REF!</v>
      </c>
      <c r="AQ28" s="45"/>
      <c r="AR28" s="4" t="e">
        <f>IF(AP28="","",#REF!)</f>
        <v>#REF!</v>
      </c>
      <c r="AS28" s="43" t="e">
        <f t="shared" si="8"/>
        <v>#REF!</v>
      </c>
      <c r="AT28" s="55"/>
      <c r="AU28" s="17" t="e">
        <f>IF(ISNA(MATCH(CONCATENATE(AU$4,$A28),#REF!,0)),"",INDEX(#REF!,MATCH(CONCATENATE(AU$4,$A28),#REF!,0),1))</f>
        <v>#REF!</v>
      </c>
      <c r="AV28" s="45"/>
      <c r="AW28" s="4" t="e">
        <f>IF(AU28="","",#REF!)</f>
        <v>#REF!</v>
      </c>
      <c r="AX28" s="43" t="e">
        <f t="shared" si="9"/>
        <v>#REF!</v>
      </c>
      <c r="AY28" s="55"/>
      <c r="AZ28" s="17" t="e">
        <f>IF(ISNA(MATCH(CONCATENATE(AZ$4,$A28),#REF!,0)),"",INDEX(#REF!,MATCH(CONCATENATE(AZ$4,$A28),#REF!,0),1))</f>
        <v>#REF!</v>
      </c>
      <c r="BA28" s="45"/>
      <c r="BB28" s="4" t="e">
        <f>IF(AZ28="","",#REF!)</f>
        <v>#REF!</v>
      </c>
      <c r="BC28" s="43" t="e">
        <f t="shared" si="10"/>
        <v>#REF!</v>
      </c>
      <c r="BD28" s="55"/>
      <c r="BE28" s="17" t="e">
        <f>IF(ISNA(MATCH(CONCATENATE(BE$4,$A28),#REF!,0)),"",INDEX(#REF!,MATCH(CONCATENATE(BE$4,$A28),#REF!,0),1))</f>
        <v>#REF!</v>
      </c>
      <c r="BF28" s="45"/>
      <c r="BG28" s="4" t="e">
        <f>IF(BE28="","",#REF!)</f>
        <v>#REF!</v>
      </c>
      <c r="BH28" s="43" t="e">
        <f t="shared" si="11"/>
        <v>#REF!</v>
      </c>
      <c r="BI28" s="55"/>
      <c r="BJ28" s="17" t="e">
        <f>IF(ISNA(MATCH(CONCATENATE(BJ$4,$A28),#REF!,0)),"",INDEX(#REF!,MATCH(CONCATENATE(BJ$4,$A28),#REF!,0),1))</f>
        <v>#REF!</v>
      </c>
      <c r="BK28" s="45"/>
      <c r="BL28" s="4" t="e">
        <f>IF(BJ28="","",#REF!)</f>
        <v>#REF!</v>
      </c>
      <c r="BM28" s="43" t="e">
        <f t="shared" si="12"/>
        <v>#REF!</v>
      </c>
      <c r="BN28" s="55"/>
      <c r="BO28" s="17" t="e">
        <f>IF(ISNA(MATCH(CONCATENATE(BO$4,$A28),#REF!,0)),"",INDEX(#REF!,MATCH(CONCATENATE(BO$4,$A28),#REF!,0),1))</f>
        <v>#REF!</v>
      </c>
      <c r="BP28" s="45"/>
      <c r="BQ28" s="4" t="e">
        <f>IF(BO28="","",#REF!)</f>
        <v>#REF!</v>
      </c>
      <c r="BR28" s="43" t="e">
        <f t="shared" si="13"/>
        <v>#REF!</v>
      </c>
      <c r="BS28" s="55"/>
      <c r="BT28" s="17" t="e">
        <f>IF(ISNA(MATCH(CONCATENATE(BT$4,$A28),#REF!,0)),"",INDEX(#REF!,MATCH(CONCATENATE(BT$4,$A28),#REF!,0),1))</f>
        <v>#REF!</v>
      </c>
      <c r="BU28" s="45"/>
      <c r="BV28" s="4" t="e">
        <f>IF(BT28="","",#REF!)</f>
        <v>#REF!</v>
      </c>
      <c r="BW28" s="43" t="e">
        <f t="shared" si="14"/>
        <v>#REF!</v>
      </c>
      <c r="BX28" s="55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45"/>
      <c r="D29" s="4" t="e">
        <f>IF(B29="","",#REF!)</f>
        <v>#REF!</v>
      </c>
      <c r="E29" s="43" t="e">
        <f t="shared" si="0"/>
        <v>#REF!</v>
      </c>
      <c r="F29" s="55"/>
      <c r="G29" s="17" t="e">
        <f>IF(ISNA(MATCH(CONCATENATE(G$4,$A29),#REF!,0)),"",INDEX(#REF!,MATCH(CONCATENATE(G$4,$A29),#REF!,0),1))</f>
        <v>#REF!</v>
      </c>
      <c r="H29" s="45"/>
      <c r="I29" s="4" t="e">
        <f>IF(G29="","",#REF!)</f>
        <v>#REF!</v>
      </c>
      <c r="J29" s="43" t="e">
        <f t="shared" si="1"/>
        <v>#REF!</v>
      </c>
      <c r="K29" s="55"/>
      <c r="L29" s="17" t="e">
        <f>IF(ISNA(MATCH(CONCATENATE(L$4,$A29),#REF!,0)),"",INDEX(#REF!,MATCH(CONCATENATE(L$4,$A29),#REF!,0),1))</f>
        <v>#REF!</v>
      </c>
      <c r="M29" s="45"/>
      <c r="N29" s="4" t="e">
        <f>IF(L29="","",#REF!)</f>
        <v>#REF!</v>
      </c>
      <c r="O29" s="43" t="e">
        <f t="shared" si="2"/>
        <v>#REF!</v>
      </c>
      <c r="P29" s="55"/>
      <c r="Q29" s="17" t="e">
        <f>IF(ISNA(MATCH(CONCATENATE(Q$4,$A29),#REF!,0)),"",INDEX(#REF!,MATCH(CONCATENATE(Q$4,$A29),#REF!,0),1))</f>
        <v>#REF!</v>
      </c>
      <c r="R29" s="45"/>
      <c r="S29" s="4" t="e">
        <f>IF(Q29="","",#REF!)</f>
        <v>#REF!</v>
      </c>
      <c r="T29" s="43" t="e">
        <f t="shared" si="3"/>
        <v>#REF!</v>
      </c>
      <c r="U29" s="55"/>
      <c r="V29" s="17" t="e">
        <f>IF(ISNA(MATCH(CONCATENATE(V$4,$A29),#REF!,0)),"",INDEX(#REF!,MATCH(CONCATENATE(V$4,$A29),#REF!,0),1))</f>
        <v>#REF!</v>
      </c>
      <c r="W29" s="45"/>
      <c r="X29" s="4" t="e">
        <f>IF(V29="","",#REF!)</f>
        <v>#REF!</v>
      </c>
      <c r="Y29" s="43" t="e">
        <f t="shared" si="4"/>
        <v>#REF!</v>
      </c>
      <c r="Z29" s="55"/>
      <c r="AA29" s="17" t="e">
        <f>IF(ISNA(MATCH(CONCATENATE(AA$4,$A29),#REF!,0)),"",INDEX(#REF!,MATCH(CONCATENATE(AA$4,$A29),#REF!,0),1))</f>
        <v>#REF!</v>
      </c>
      <c r="AB29" s="45"/>
      <c r="AC29" s="4" t="e">
        <f>IF(AA29="","",#REF!)</f>
        <v>#REF!</v>
      </c>
      <c r="AD29" s="43" t="e">
        <f t="shared" si="5"/>
        <v>#REF!</v>
      </c>
      <c r="AE29" s="55"/>
      <c r="AF29" s="17" t="e">
        <f>IF(ISNA(MATCH(CONCATENATE(AF$4,$A29),#REF!,0)),"",INDEX(#REF!,MATCH(CONCATENATE(AF$4,$A29),#REF!,0),1))</f>
        <v>#REF!</v>
      </c>
      <c r="AG29" s="45"/>
      <c r="AH29" s="4" t="e">
        <f>IF(AF29="","",#REF!)</f>
        <v>#REF!</v>
      </c>
      <c r="AI29" s="43" t="e">
        <f t="shared" si="6"/>
        <v>#REF!</v>
      </c>
      <c r="AJ29" s="55"/>
      <c r="AK29" s="17" t="e">
        <f>IF(ISNA(MATCH(CONCATENATE(AK$4,$A29),#REF!,0)),"",INDEX(#REF!,MATCH(CONCATENATE(AK$4,$A29),#REF!,0),1))</f>
        <v>#REF!</v>
      </c>
      <c r="AL29" s="45"/>
      <c r="AM29" s="4" t="e">
        <f>IF(AK29="","",#REF!)</f>
        <v>#REF!</v>
      </c>
      <c r="AN29" s="43" t="e">
        <f t="shared" si="7"/>
        <v>#REF!</v>
      </c>
      <c r="AO29" s="55"/>
      <c r="AP29" s="17" t="e">
        <f>IF(ISNA(MATCH(CONCATENATE(AP$4,$A29),#REF!,0)),"",INDEX(#REF!,MATCH(CONCATENATE(AP$4,$A29),#REF!,0),1))</f>
        <v>#REF!</v>
      </c>
      <c r="AQ29" s="45"/>
      <c r="AR29" s="4" t="e">
        <f>IF(AP29="","",#REF!)</f>
        <v>#REF!</v>
      </c>
      <c r="AS29" s="43" t="e">
        <f t="shared" si="8"/>
        <v>#REF!</v>
      </c>
      <c r="AT29" s="55"/>
      <c r="AU29" s="17" t="e">
        <f>IF(ISNA(MATCH(CONCATENATE(AU$4,$A29),#REF!,0)),"",INDEX(#REF!,MATCH(CONCATENATE(AU$4,$A29),#REF!,0),1))</f>
        <v>#REF!</v>
      </c>
      <c r="AV29" s="45"/>
      <c r="AW29" s="4" t="e">
        <f>IF(AU29="","",#REF!)</f>
        <v>#REF!</v>
      </c>
      <c r="AX29" s="43" t="e">
        <f t="shared" si="9"/>
        <v>#REF!</v>
      </c>
      <c r="AY29" s="55"/>
      <c r="AZ29" s="17" t="e">
        <f>IF(ISNA(MATCH(CONCATENATE(AZ$4,$A29),#REF!,0)),"",INDEX(#REF!,MATCH(CONCATENATE(AZ$4,$A29),#REF!,0),1))</f>
        <v>#REF!</v>
      </c>
      <c r="BA29" s="45"/>
      <c r="BB29" s="4" t="e">
        <f>IF(AZ29="","",#REF!)</f>
        <v>#REF!</v>
      </c>
      <c r="BC29" s="43" t="e">
        <f t="shared" si="10"/>
        <v>#REF!</v>
      </c>
      <c r="BD29" s="55"/>
      <c r="BE29" s="17" t="e">
        <f>IF(ISNA(MATCH(CONCATENATE(BE$4,$A29),#REF!,0)),"",INDEX(#REF!,MATCH(CONCATENATE(BE$4,$A29),#REF!,0),1))</f>
        <v>#REF!</v>
      </c>
      <c r="BF29" s="45"/>
      <c r="BG29" s="4" t="e">
        <f>IF(BE29="","",#REF!)</f>
        <v>#REF!</v>
      </c>
      <c r="BH29" s="43" t="e">
        <f t="shared" si="11"/>
        <v>#REF!</v>
      </c>
      <c r="BI29" s="55"/>
      <c r="BJ29" s="17" t="e">
        <f>IF(ISNA(MATCH(CONCATENATE(BJ$4,$A29),#REF!,0)),"",INDEX(#REF!,MATCH(CONCATENATE(BJ$4,$A29),#REF!,0),1))</f>
        <v>#REF!</v>
      </c>
      <c r="BK29" s="45"/>
      <c r="BL29" s="4" t="e">
        <f>IF(BJ29="","",#REF!)</f>
        <v>#REF!</v>
      </c>
      <c r="BM29" s="43" t="e">
        <f t="shared" si="12"/>
        <v>#REF!</v>
      </c>
      <c r="BN29" s="55"/>
      <c r="BO29" s="17" t="e">
        <f>IF(ISNA(MATCH(CONCATENATE(BO$4,$A29),#REF!,0)),"",INDEX(#REF!,MATCH(CONCATENATE(BO$4,$A29),#REF!,0),1))</f>
        <v>#REF!</v>
      </c>
      <c r="BP29" s="45"/>
      <c r="BQ29" s="4" t="e">
        <f>IF(BO29="","",#REF!)</f>
        <v>#REF!</v>
      </c>
      <c r="BR29" s="43" t="e">
        <f t="shared" si="13"/>
        <v>#REF!</v>
      </c>
      <c r="BS29" s="55"/>
      <c r="BT29" s="17" t="e">
        <f>IF(ISNA(MATCH(CONCATENATE(BT$4,$A29),#REF!,0)),"",INDEX(#REF!,MATCH(CONCATENATE(BT$4,$A29),#REF!,0),1))</f>
        <v>#REF!</v>
      </c>
      <c r="BU29" s="45"/>
      <c r="BV29" s="4" t="e">
        <f>IF(BT29="","",#REF!)</f>
        <v>#REF!</v>
      </c>
      <c r="BW29" s="43" t="e">
        <f t="shared" si="14"/>
        <v>#REF!</v>
      </c>
      <c r="BX29" s="55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45"/>
      <c r="D30" s="4" t="e">
        <f>IF(B30="","",#REF!)</f>
        <v>#REF!</v>
      </c>
      <c r="E30" s="43" t="e">
        <f t="shared" si="0"/>
        <v>#REF!</v>
      </c>
      <c r="F30" s="55"/>
      <c r="G30" s="17" t="e">
        <f>IF(ISNA(MATCH(CONCATENATE(G$4,$A30),#REF!,0)),"",INDEX(#REF!,MATCH(CONCATENATE(G$4,$A30),#REF!,0),1))</f>
        <v>#REF!</v>
      </c>
      <c r="H30" s="45"/>
      <c r="I30" s="4" t="e">
        <f>IF(G30="","",#REF!)</f>
        <v>#REF!</v>
      </c>
      <c r="J30" s="43" t="e">
        <f t="shared" si="1"/>
        <v>#REF!</v>
      </c>
      <c r="K30" s="55"/>
      <c r="L30" s="17" t="e">
        <f>IF(ISNA(MATCH(CONCATENATE(L$4,$A30),#REF!,0)),"",INDEX(#REF!,MATCH(CONCATENATE(L$4,$A30),#REF!,0),1))</f>
        <v>#REF!</v>
      </c>
      <c r="M30" s="45"/>
      <c r="N30" s="4" t="e">
        <f>IF(L30="","",#REF!)</f>
        <v>#REF!</v>
      </c>
      <c r="O30" s="43" t="e">
        <f t="shared" si="2"/>
        <v>#REF!</v>
      </c>
      <c r="P30" s="55"/>
      <c r="Q30" s="17" t="e">
        <f>IF(ISNA(MATCH(CONCATENATE(Q$4,$A30),#REF!,0)),"",INDEX(#REF!,MATCH(CONCATENATE(Q$4,$A30),#REF!,0),1))</f>
        <v>#REF!</v>
      </c>
      <c r="R30" s="45"/>
      <c r="S30" s="4" t="e">
        <f>IF(Q30="","",#REF!)</f>
        <v>#REF!</v>
      </c>
      <c r="T30" s="43" t="e">
        <f t="shared" si="3"/>
        <v>#REF!</v>
      </c>
      <c r="U30" s="55"/>
      <c r="V30" s="17" t="e">
        <f>IF(ISNA(MATCH(CONCATENATE(V$4,$A30),#REF!,0)),"",INDEX(#REF!,MATCH(CONCATENATE(V$4,$A30),#REF!,0),1))</f>
        <v>#REF!</v>
      </c>
      <c r="W30" s="45"/>
      <c r="X30" s="4" t="e">
        <f>IF(V30="","",#REF!)</f>
        <v>#REF!</v>
      </c>
      <c r="Y30" s="43" t="e">
        <f t="shared" si="4"/>
        <v>#REF!</v>
      </c>
      <c r="Z30" s="55"/>
      <c r="AA30" s="17" t="e">
        <f>IF(ISNA(MATCH(CONCATENATE(AA$4,$A30),#REF!,0)),"",INDEX(#REF!,MATCH(CONCATENATE(AA$4,$A30),#REF!,0),1))</f>
        <v>#REF!</v>
      </c>
      <c r="AB30" s="45"/>
      <c r="AC30" s="4" t="e">
        <f>IF(AA30="","",#REF!)</f>
        <v>#REF!</v>
      </c>
      <c r="AD30" s="43" t="e">
        <f t="shared" si="5"/>
        <v>#REF!</v>
      </c>
      <c r="AE30" s="55"/>
      <c r="AF30" s="17" t="e">
        <f>IF(ISNA(MATCH(CONCATENATE(AF$4,$A30),#REF!,0)),"",INDEX(#REF!,MATCH(CONCATENATE(AF$4,$A30),#REF!,0),1))</f>
        <v>#REF!</v>
      </c>
      <c r="AG30" s="45"/>
      <c r="AH30" s="4" t="e">
        <f>IF(AF30="","",#REF!)</f>
        <v>#REF!</v>
      </c>
      <c r="AI30" s="43" t="e">
        <f t="shared" si="6"/>
        <v>#REF!</v>
      </c>
      <c r="AJ30" s="55"/>
      <c r="AK30" s="17" t="e">
        <f>IF(ISNA(MATCH(CONCATENATE(AK$4,$A30),#REF!,0)),"",INDEX(#REF!,MATCH(CONCATENATE(AK$4,$A30),#REF!,0),1))</f>
        <v>#REF!</v>
      </c>
      <c r="AL30" s="45"/>
      <c r="AM30" s="4" t="e">
        <f>IF(AK30="","",#REF!)</f>
        <v>#REF!</v>
      </c>
      <c r="AN30" s="43" t="e">
        <f t="shared" si="7"/>
        <v>#REF!</v>
      </c>
      <c r="AO30" s="55"/>
      <c r="AP30" s="17" t="e">
        <f>IF(ISNA(MATCH(CONCATENATE(AP$4,$A30),#REF!,0)),"",INDEX(#REF!,MATCH(CONCATENATE(AP$4,$A30),#REF!,0),1))</f>
        <v>#REF!</v>
      </c>
      <c r="AQ30" s="45"/>
      <c r="AR30" s="4" t="e">
        <f>IF(AP30="","",#REF!)</f>
        <v>#REF!</v>
      </c>
      <c r="AS30" s="43" t="e">
        <f t="shared" si="8"/>
        <v>#REF!</v>
      </c>
      <c r="AT30" s="55"/>
      <c r="AU30" s="17" t="e">
        <f>IF(ISNA(MATCH(CONCATENATE(AU$4,$A30),#REF!,0)),"",INDEX(#REF!,MATCH(CONCATENATE(AU$4,$A30),#REF!,0),1))</f>
        <v>#REF!</v>
      </c>
      <c r="AV30" s="45"/>
      <c r="AW30" s="4" t="e">
        <f>IF(AU30="","",#REF!)</f>
        <v>#REF!</v>
      </c>
      <c r="AX30" s="43" t="e">
        <f t="shared" si="9"/>
        <v>#REF!</v>
      </c>
      <c r="AY30" s="55"/>
      <c r="AZ30" s="17" t="e">
        <f>IF(ISNA(MATCH(CONCATENATE(AZ$4,$A30),#REF!,0)),"",INDEX(#REF!,MATCH(CONCATENATE(AZ$4,$A30),#REF!,0),1))</f>
        <v>#REF!</v>
      </c>
      <c r="BA30" s="45"/>
      <c r="BB30" s="4" t="e">
        <f>IF(AZ30="","",#REF!)</f>
        <v>#REF!</v>
      </c>
      <c r="BC30" s="43" t="e">
        <f t="shared" si="10"/>
        <v>#REF!</v>
      </c>
      <c r="BD30" s="55"/>
      <c r="BE30" s="17" t="e">
        <f>IF(ISNA(MATCH(CONCATENATE(BE$4,$A30),#REF!,0)),"",INDEX(#REF!,MATCH(CONCATENATE(BE$4,$A30),#REF!,0),1))</f>
        <v>#REF!</v>
      </c>
      <c r="BF30" s="45"/>
      <c r="BG30" s="4" t="e">
        <f>IF(BE30="","",#REF!)</f>
        <v>#REF!</v>
      </c>
      <c r="BH30" s="43" t="e">
        <f t="shared" si="11"/>
        <v>#REF!</v>
      </c>
      <c r="BI30" s="55"/>
      <c r="BJ30" s="17" t="e">
        <f>IF(ISNA(MATCH(CONCATENATE(BJ$4,$A30),#REF!,0)),"",INDEX(#REF!,MATCH(CONCATENATE(BJ$4,$A30),#REF!,0),1))</f>
        <v>#REF!</v>
      </c>
      <c r="BK30" s="45"/>
      <c r="BL30" s="4" t="e">
        <f>IF(BJ30="","",#REF!)</f>
        <v>#REF!</v>
      </c>
      <c r="BM30" s="43" t="e">
        <f t="shared" si="12"/>
        <v>#REF!</v>
      </c>
      <c r="BN30" s="55"/>
      <c r="BO30" s="17" t="e">
        <f>IF(ISNA(MATCH(CONCATENATE(BO$4,$A30),#REF!,0)),"",INDEX(#REF!,MATCH(CONCATENATE(BO$4,$A30),#REF!,0),1))</f>
        <v>#REF!</v>
      </c>
      <c r="BP30" s="45"/>
      <c r="BQ30" s="4" t="e">
        <f>IF(BO30="","",#REF!)</f>
        <v>#REF!</v>
      </c>
      <c r="BR30" s="43" t="e">
        <f t="shared" si="13"/>
        <v>#REF!</v>
      </c>
      <c r="BS30" s="55"/>
      <c r="BT30" s="17" t="e">
        <f>IF(ISNA(MATCH(CONCATENATE(BT$4,$A30),#REF!,0)),"",INDEX(#REF!,MATCH(CONCATENATE(BT$4,$A30),#REF!,0),1))</f>
        <v>#REF!</v>
      </c>
      <c r="BU30" s="45"/>
      <c r="BV30" s="4" t="e">
        <f>IF(BT30="","",#REF!)</f>
        <v>#REF!</v>
      </c>
      <c r="BW30" s="43" t="e">
        <f t="shared" si="14"/>
        <v>#REF!</v>
      </c>
      <c r="BX30" s="55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45"/>
      <c r="D31" s="4" t="e">
        <f>IF(B31="","",#REF!)</f>
        <v>#REF!</v>
      </c>
      <c r="E31" s="43" t="e">
        <f t="shared" si="0"/>
        <v>#REF!</v>
      </c>
      <c r="F31" s="55"/>
      <c r="G31" s="17" t="e">
        <f>IF(ISNA(MATCH(CONCATENATE(G$4,$A31),#REF!,0)),"",INDEX(#REF!,MATCH(CONCATENATE(G$4,$A31),#REF!,0),1))</f>
        <v>#REF!</v>
      </c>
      <c r="H31" s="45"/>
      <c r="I31" s="4" t="e">
        <f>IF(G31="","",#REF!)</f>
        <v>#REF!</v>
      </c>
      <c r="J31" s="43" t="e">
        <f t="shared" si="1"/>
        <v>#REF!</v>
      </c>
      <c r="K31" s="55"/>
      <c r="L31" s="17" t="e">
        <f>IF(ISNA(MATCH(CONCATENATE(L$4,$A31),#REF!,0)),"",INDEX(#REF!,MATCH(CONCATENATE(L$4,$A31),#REF!,0),1))</f>
        <v>#REF!</v>
      </c>
      <c r="M31" s="45"/>
      <c r="N31" s="4" t="e">
        <f>IF(L31="","",#REF!)</f>
        <v>#REF!</v>
      </c>
      <c r="O31" s="43" t="e">
        <f t="shared" si="2"/>
        <v>#REF!</v>
      </c>
      <c r="P31" s="55"/>
      <c r="Q31" s="17" t="e">
        <f>IF(ISNA(MATCH(CONCATENATE(Q$4,$A31),#REF!,0)),"",INDEX(#REF!,MATCH(CONCATENATE(Q$4,$A31),#REF!,0),1))</f>
        <v>#REF!</v>
      </c>
      <c r="R31" s="45"/>
      <c r="S31" s="4" t="e">
        <f>IF(Q31="","",#REF!)</f>
        <v>#REF!</v>
      </c>
      <c r="T31" s="43" t="e">
        <f t="shared" si="3"/>
        <v>#REF!</v>
      </c>
      <c r="U31" s="55"/>
      <c r="V31" s="17" t="e">
        <f>IF(ISNA(MATCH(CONCATENATE(V$4,$A31),#REF!,0)),"",INDEX(#REF!,MATCH(CONCATENATE(V$4,$A31),#REF!,0),1))</f>
        <v>#REF!</v>
      </c>
      <c r="W31" s="45"/>
      <c r="X31" s="4" t="e">
        <f>IF(V31="","",#REF!)</f>
        <v>#REF!</v>
      </c>
      <c r="Y31" s="43" t="e">
        <f t="shared" si="4"/>
        <v>#REF!</v>
      </c>
      <c r="Z31" s="55"/>
      <c r="AA31" s="17" t="e">
        <f>IF(ISNA(MATCH(CONCATENATE(AA$4,$A31),#REF!,0)),"",INDEX(#REF!,MATCH(CONCATENATE(AA$4,$A31),#REF!,0),1))</f>
        <v>#REF!</v>
      </c>
      <c r="AB31" s="45"/>
      <c r="AC31" s="4" t="e">
        <f>IF(AA31="","",#REF!)</f>
        <v>#REF!</v>
      </c>
      <c r="AD31" s="43" t="e">
        <f t="shared" si="5"/>
        <v>#REF!</v>
      </c>
      <c r="AE31" s="55"/>
      <c r="AF31" s="17" t="e">
        <f>IF(ISNA(MATCH(CONCATENATE(AF$4,$A31),#REF!,0)),"",INDEX(#REF!,MATCH(CONCATENATE(AF$4,$A31),#REF!,0),1))</f>
        <v>#REF!</v>
      </c>
      <c r="AG31" s="45"/>
      <c r="AH31" s="4" t="e">
        <f>IF(AF31="","",#REF!)</f>
        <v>#REF!</v>
      </c>
      <c r="AI31" s="43" t="e">
        <f t="shared" si="6"/>
        <v>#REF!</v>
      </c>
      <c r="AJ31" s="55"/>
      <c r="AK31" s="17" t="e">
        <f>IF(ISNA(MATCH(CONCATENATE(AK$4,$A31),#REF!,0)),"",INDEX(#REF!,MATCH(CONCATENATE(AK$4,$A31),#REF!,0),1))</f>
        <v>#REF!</v>
      </c>
      <c r="AL31" s="45"/>
      <c r="AM31" s="4" t="e">
        <f>IF(AK31="","",#REF!)</f>
        <v>#REF!</v>
      </c>
      <c r="AN31" s="43" t="e">
        <f t="shared" si="7"/>
        <v>#REF!</v>
      </c>
      <c r="AO31" s="55"/>
      <c r="AP31" s="17" t="e">
        <f>IF(ISNA(MATCH(CONCATENATE(AP$4,$A31),#REF!,0)),"",INDEX(#REF!,MATCH(CONCATENATE(AP$4,$A31),#REF!,0),1))</f>
        <v>#REF!</v>
      </c>
      <c r="AQ31" s="45"/>
      <c r="AR31" s="4" t="e">
        <f>IF(AP31="","",#REF!)</f>
        <v>#REF!</v>
      </c>
      <c r="AS31" s="43" t="e">
        <f t="shared" si="8"/>
        <v>#REF!</v>
      </c>
      <c r="AT31" s="55"/>
      <c r="AU31" s="17" t="e">
        <f>IF(ISNA(MATCH(CONCATENATE(AU$4,$A31),#REF!,0)),"",INDEX(#REF!,MATCH(CONCATENATE(AU$4,$A31),#REF!,0),1))</f>
        <v>#REF!</v>
      </c>
      <c r="AV31" s="45"/>
      <c r="AW31" s="4" t="e">
        <f>IF(AU31="","",#REF!)</f>
        <v>#REF!</v>
      </c>
      <c r="AX31" s="43" t="e">
        <f t="shared" si="9"/>
        <v>#REF!</v>
      </c>
      <c r="AY31" s="55"/>
      <c r="AZ31" s="17" t="e">
        <f>IF(ISNA(MATCH(CONCATENATE(AZ$4,$A31),#REF!,0)),"",INDEX(#REF!,MATCH(CONCATENATE(AZ$4,$A31),#REF!,0),1))</f>
        <v>#REF!</v>
      </c>
      <c r="BA31" s="45"/>
      <c r="BB31" s="4" t="e">
        <f>IF(AZ31="","",#REF!)</f>
        <v>#REF!</v>
      </c>
      <c r="BC31" s="43" t="e">
        <f t="shared" si="10"/>
        <v>#REF!</v>
      </c>
      <c r="BD31" s="55"/>
      <c r="BE31" s="17" t="e">
        <f>IF(ISNA(MATCH(CONCATENATE(BE$4,$A31),#REF!,0)),"",INDEX(#REF!,MATCH(CONCATENATE(BE$4,$A31),#REF!,0),1))</f>
        <v>#REF!</v>
      </c>
      <c r="BF31" s="45"/>
      <c r="BG31" s="4" t="e">
        <f>IF(BE31="","",#REF!)</f>
        <v>#REF!</v>
      </c>
      <c r="BH31" s="43" t="e">
        <f t="shared" si="11"/>
        <v>#REF!</v>
      </c>
      <c r="BI31" s="55"/>
      <c r="BJ31" s="17" t="e">
        <f>IF(ISNA(MATCH(CONCATENATE(BJ$4,$A31),#REF!,0)),"",INDEX(#REF!,MATCH(CONCATENATE(BJ$4,$A31),#REF!,0),1))</f>
        <v>#REF!</v>
      </c>
      <c r="BK31" s="45"/>
      <c r="BL31" s="4" t="e">
        <f>IF(BJ31="","",#REF!)</f>
        <v>#REF!</v>
      </c>
      <c r="BM31" s="43" t="e">
        <f t="shared" si="12"/>
        <v>#REF!</v>
      </c>
      <c r="BN31" s="55"/>
      <c r="BO31" s="17" t="e">
        <f>IF(ISNA(MATCH(CONCATENATE(BO$4,$A31),#REF!,0)),"",INDEX(#REF!,MATCH(CONCATENATE(BO$4,$A31),#REF!,0),1))</f>
        <v>#REF!</v>
      </c>
      <c r="BP31" s="45"/>
      <c r="BQ31" s="4" t="e">
        <f>IF(BO31="","",#REF!)</f>
        <v>#REF!</v>
      </c>
      <c r="BR31" s="43" t="e">
        <f t="shared" si="13"/>
        <v>#REF!</v>
      </c>
      <c r="BS31" s="55"/>
      <c r="BT31" s="17" t="e">
        <f>IF(ISNA(MATCH(CONCATENATE(BT$4,$A31),#REF!,0)),"",INDEX(#REF!,MATCH(CONCATENATE(BT$4,$A31),#REF!,0),1))</f>
        <v>#REF!</v>
      </c>
      <c r="BU31" s="45"/>
      <c r="BV31" s="4" t="e">
        <f>IF(BT31="","",#REF!)</f>
        <v>#REF!</v>
      </c>
      <c r="BW31" s="43" t="e">
        <f t="shared" si="14"/>
        <v>#REF!</v>
      </c>
      <c r="BX31" s="55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45"/>
      <c r="D32" s="4" t="e">
        <f>IF(B32="","",#REF!)</f>
        <v>#REF!</v>
      </c>
      <c r="E32" s="43" t="e">
        <f t="shared" si="0"/>
        <v>#REF!</v>
      </c>
      <c r="F32" s="55"/>
      <c r="G32" s="17" t="e">
        <f>IF(ISNA(MATCH(CONCATENATE(G$4,$A32),#REF!,0)),"",INDEX(#REF!,MATCH(CONCATENATE(G$4,$A32),#REF!,0),1))</f>
        <v>#REF!</v>
      </c>
      <c r="H32" s="45"/>
      <c r="I32" s="4" t="e">
        <f>IF(G32="","",#REF!)</f>
        <v>#REF!</v>
      </c>
      <c r="J32" s="43" t="e">
        <f t="shared" si="1"/>
        <v>#REF!</v>
      </c>
      <c r="K32" s="55"/>
      <c r="L32" s="17" t="e">
        <f>IF(ISNA(MATCH(CONCATENATE(L$4,$A32),#REF!,0)),"",INDEX(#REF!,MATCH(CONCATENATE(L$4,$A32),#REF!,0),1))</f>
        <v>#REF!</v>
      </c>
      <c r="M32" s="45"/>
      <c r="N32" s="4" t="e">
        <f>IF(L32="","",#REF!)</f>
        <v>#REF!</v>
      </c>
      <c r="O32" s="43" t="e">
        <f t="shared" si="2"/>
        <v>#REF!</v>
      </c>
      <c r="P32" s="55"/>
      <c r="Q32" s="17" t="e">
        <f>IF(ISNA(MATCH(CONCATENATE(Q$4,$A32),#REF!,0)),"",INDEX(#REF!,MATCH(CONCATENATE(Q$4,$A32),#REF!,0),1))</f>
        <v>#REF!</v>
      </c>
      <c r="R32" s="45"/>
      <c r="S32" s="4" t="e">
        <f>IF(Q32="","",#REF!)</f>
        <v>#REF!</v>
      </c>
      <c r="T32" s="43" t="e">
        <f t="shared" si="3"/>
        <v>#REF!</v>
      </c>
      <c r="U32" s="55"/>
      <c r="V32" s="17" t="e">
        <f>IF(ISNA(MATCH(CONCATENATE(V$4,$A32),#REF!,0)),"",INDEX(#REF!,MATCH(CONCATENATE(V$4,$A32),#REF!,0),1))</f>
        <v>#REF!</v>
      </c>
      <c r="W32" s="45"/>
      <c r="X32" s="4" t="e">
        <f>IF(V32="","",#REF!)</f>
        <v>#REF!</v>
      </c>
      <c r="Y32" s="43" t="e">
        <f t="shared" si="4"/>
        <v>#REF!</v>
      </c>
      <c r="Z32" s="55"/>
      <c r="AA32" s="17" t="e">
        <f>IF(ISNA(MATCH(CONCATENATE(AA$4,$A32),#REF!,0)),"",INDEX(#REF!,MATCH(CONCATENATE(AA$4,$A32),#REF!,0),1))</f>
        <v>#REF!</v>
      </c>
      <c r="AB32" s="45"/>
      <c r="AC32" s="4" t="e">
        <f>IF(AA32="","",#REF!)</f>
        <v>#REF!</v>
      </c>
      <c r="AD32" s="43" t="e">
        <f t="shared" si="5"/>
        <v>#REF!</v>
      </c>
      <c r="AE32" s="55"/>
      <c r="AF32" s="17" t="e">
        <f>IF(ISNA(MATCH(CONCATENATE(AF$4,$A32),#REF!,0)),"",INDEX(#REF!,MATCH(CONCATENATE(AF$4,$A32),#REF!,0),1))</f>
        <v>#REF!</v>
      </c>
      <c r="AG32" s="45"/>
      <c r="AH32" s="4" t="e">
        <f>IF(AF32="","",#REF!)</f>
        <v>#REF!</v>
      </c>
      <c r="AI32" s="43" t="e">
        <f t="shared" si="6"/>
        <v>#REF!</v>
      </c>
      <c r="AJ32" s="55"/>
      <c r="AK32" s="17" t="e">
        <f>IF(ISNA(MATCH(CONCATENATE(AK$4,$A32),#REF!,0)),"",INDEX(#REF!,MATCH(CONCATENATE(AK$4,$A32),#REF!,0),1))</f>
        <v>#REF!</v>
      </c>
      <c r="AL32" s="45"/>
      <c r="AM32" s="4" t="e">
        <f>IF(AK32="","",#REF!)</f>
        <v>#REF!</v>
      </c>
      <c r="AN32" s="43" t="e">
        <f t="shared" si="7"/>
        <v>#REF!</v>
      </c>
      <c r="AO32" s="55"/>
      <c r="AP32" s="17" t="e">
        <f>IF(ISNA(MATCH(CONCATENATE(AP$4,$A32),#REF!,0)),"",INDEX(#REF!,MATCH(CONCATENATE(AP$4,$A32),#REF!,0),1))</f>
        <v>#REF!</v>
      </c>
      <c r="AQ32" s="45"/>
      <c r="AR32" s="4" t="e">
        <f>IF(AP32="","",#REF!)</f>
        <v>#REF!</v>
      </c>
      <c r="AS32" s="43" t="e">
        <f t="shared" si="8"/>
        <v>#REF!</v>
      </c>
      <c r="AT32" s="55"/>
      <c r="AU32" s="17" t="e">
        <f>IF(ISNA(MATCH(CONCATENATE(AU$4,$A32),#REF!,0)),"",INDEX(#REF!,MATCH(CONCATENATE(AU$4,$A32),#REF!,0),1))</f>
        <v>#REF!</v>
      </c>
      <c r="AV32" s="45"/>
      <c r="AW32" s="4" t="e">
        <f>IF(AU32="","",#REF!)</f>
        <v>#REF!</v>
      </c>
      <c r="AX32" s="43" t="e">
        <f t="shared" si="9"/>
        <v>#REF!</v>
      </c>
      <c r="AY32" s="55"/>
      <c r="AZ32" s="17" t="e">
        <f>IF(ISNA(MATCH(CONCATENATE(AZ$4,$A32),#REF!,0)),"",INDEX(#REF!,MATCH(CONCATENATE(AZ$4,$A32),#REF!,0),1))</f>
        <v>#REF!</v>
      </c>
      <c r="BA32" s="45"/>
      <c r="BB32" s="4" t="e">
        <f>IF(AZ32="","",#REF!)</f>
        <v>#REF!</v>
      </c>
      <c r="BC32" s="43" t="e">
        <f t="shared" si="10"/>
        <v>#REF!</v>
      </c>
      <c r="BD32" s="55"/>
      <c r="BE32" s="17" t="e">
        <f>IF(ISNA(MATCH(CONCATENATE(BE$4,$A32),#REF!,0)),"",INDEX(#REF!,MATCH(CONCATENATE(BE$4,$A32),#REF!,0),1))</f>
        <v>#REF!</v>
      </c>
      <c r="BF32" s="45"/>
      <c r="BG32" s="4" t="e">
        <f>IF(BE32="","",#REF!)</f>
        <v>#REF!</v>
      </c>
      <c r="BH32" s="43" t="e">
        <f t="shared" si="11"/>
        <v>#REF!</v>
      </c>
      <c r="BI32" s="55"/>
      <c r="BJ32" s="17" t="e">
        <f>IF(ISNA(MATCH(CONCATENATE(BJ$4,$A32),#REF!,0)),"",INDEX(#REF!,MATCH(CONCATENATE(BJ$4,$A32),#REF!,0),1))</f>
        <v>#REF!</v>
      </c>
      <c r="BK32" s="45"/>
      <c r="BL32" s="4" t="e">
        <f>IF(BJ32="","",#REF!)</f>
        <v>#REF!</v>
      </c>
      <c r="BM32" s="43" t="e">
        <f t="shared" si="12"/>
        <v>#REF!</v>
      </c>
      <c r="BN32" s="55"/>
      <c r="BO32" s="17" t="e">
        <f>IF(ISNA(MATCH(CONCATENATE(BO$4,$A32),#REF!,0)),"",INDEX(#REF!,MATCH(CONCATENATE(BO$4,$A32),#REF!,0),1))</f>
        <v>#REF!</v>
      </c>
      <c r="BP32" s="45"/>
      <c r="BQ32" s="4" t="e">
        <f>IF(BO32="","",#REF!)</f>
        <v>#REF!</v>
      </c>
      <c r="BR32" s="43" t="e">
        <f t="shared" si="13"/>
        <v>#REF!</v>
      </c>
      <c r="BS32" s="55"/>
      <c r="BT32" s="17" t="e">
        <f>IF(ISNA(MATCH(CONCATENATE(BT$4,$A32),#REF!,0)),"",INDEX(#REF!,MATCH(CONCATENATE(BT$4,$A32),#REF!,0),1))</f>
        <v>#REF!</v>
      </c>
      <c r="BU32" s="45"/>
      <c r="BV32" s="4" t="e">
        <f>IF(BT32="","",#REF!)</f>
        <v>#REF!</v>
      </c>
      <c r="BW32" s="43" t="e">
        <f t="shared" si="14"/>
        <v>#REF!</v>
      </c>
      <c r="BX32" s="55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45"/>
      <c r="D33" s="4" t="e">
        <f>IF(B33="","",#REF!)</f>
        <v>#REF!</v>
      </c>
      <c r="E33" s="43" t="e">
        <f t="shared" si="0"/>
        <v>#REF!</v>
      </c>
      <c r="F33" s="55"/>
      <c r="G33" s="17" t="e">
        <f>IF(ISNA(MATCH(CONCATENATE(G$4,$A33),#REF!,0)),"",INDEX(#REF!,MATCH(CONCATENATE(G$4,$A33),#REF!,0),1))</f>
        <v>#REF!</v>
      </c>
      <c r="H33" s="45"/>
      <c r="I33" s="4" t="e">
        <f>IF(G33="","",#REF!)</f>
        <v>#REF!</v>
      </c>
      <c r="J33" s="43" t="e">
        <f t="shared" si="1"/>
        <v>#REF!</v>
      </c>
      <c r="K33" s="55"/>
      <c r="L33" s="17" t="e">
        <f>IF(ISNA(MATCH(CONCATENATE(L$4,$A33),#REF!,0)),"",INDEX(#REF!,MATCH(CONCATENATE(L$4,$A33),#REF!,0),1))</f>
        <v>#REF!</v>
      </c>
      <c r="M33" s="45"/>
      <c r="N33" s="4" t="e">
        <f>IF(L33="","",#REF!)</f>
        <v>#REF!</v>
      </c>
      <c r="O33" s="43" t="e">
        <f t="shared" si="2"/>
        <v>#REF!</v>
      </c>
      <c r="P33" s="55"/>
      <c r="Q33" s="17" t="e">
        <f>IF(ISNA(MATCH(CONCATENATE(Q$4,$A33),#REF!,0)),"",INDEX(#REF!,MATCH(CONCATENATE(Q$4,$A33),#REF!,0),1))</f>
        <v>#REF!</v>
      </c>
      <c r="R33" s="45"/>
      <c r="S33" s="4" t="e">
        <f>IF(Q33="","",#REF!)</f>
        <v>#REF!</v>
      </c>
      <c r="T33" s="43" t="e">
        <f t="shared" si="3"/>
        <v>#REF!</v>
      </c>
      <c r="U33" s="55"/>
      <c r="V33" s="17" t="e">
        <f>IF(ISNA(MATCH(CONCATENATE(V$4,$A33),#REF!,0)),"",INDEX(#REF!,MATCH(CONCATENATE(V$4,$A33),#REF!,0),1))</f>
        <v>#REF!</v>
      </c>
      <c r="W33" s="45"/>
      <c r="X33" s="4" t="e">
        <f>IF(V33="","",#REF!)</f>
        <v>#REF!</v>
      </c>
      <c r="Y33" s="43" t="e">
        <f t="shared" si="4"/>
        <v>#REF!</v>
      </c>
      <c r="Z33" s="55"/>
      <c r="AA33" s="17" t="e">
        <f>IF(ISNA(MATCH(CONCATENATE(AA$4,$A33),#REF!,0)),"",INDEX(#REF!,MATCH(CONCATENATE(AA$4,$A33),#REF!,0),1))</f>
        <v>#REF!</v>
      </c>
      <c r="AB33" s="45"/>
      <c r="AC33" s="4" t="e">
        <f>IF(AA33="","",#REF!)</f>
        <v>#REF!</v>
      </c>
      <c r="AD33" s="43" t="e">
        <f t="shared" si="5"/>
        <v>#REF!</v>
      </c>
      <c r="AE33" s="55"/>
      <c r="AF33" s="17" t="e">
        <f>IF(ISNA(MATCH(CONCATENATE(AF$4,$A33),#REF!,0)),"",INDEX(#REF!,MATCH(CONCATENATE(AF$4,$A33),#REF!,0),1))</f>
        <v>#REF!</v>
      </c>
      <c r="AG33" s="45"/>
      <c r="AH33" s="4" t="e">
        <f>IF(AF33="","",#REF!)</f>
        <v>#REF!</v>
      </c>
      <c r="AI33" s="43" t="e">
        <f t="shared" si="6"/>
        <v>#REF!</v>
      </c>
      <c r="AJ33" s="55"/>
      <c r="AK33" s="17" t="e">
        <f>IF(ISNA(MATCH(CONCATENATE(AK$4,$A33),#REF!,0)),"",INDEX(#REF!,MATCH(CONCATENATE(AK$4,$A33),#REF!,0),1))</f>
        <v>#REF!</v>
      </c>
      <c r="AL33" s="45"/>
      <c r="AM33" s="4" t="e">
        <f>IF(AK33="","",#REF!)</f>
        <v>#REF!</v>
      </c>
      <c r="AN33" s="43" t="e">
        <f t="shared" si="7"/>
        <v>#REF!</v>
      </c>
      <c r="AO33" s="55"/>
      <c r="AP33" s="17" t="e">
        <f>IF(ISNA(MATCH(CONCATENATE(AP$4,$A33),#REF!,0)),"",INDEX(#REF!,MATCH(CONCATENATE(AP$4,$A33),#REF!,0),1))</f>
        <v>#REF!</v>
      </c>
      <c r="AQ33" s="45"/>
      <c r="AR33" s="4" t="e">
        <f>IF(AP33="","",#REF!)</f>
        <v>#REF!</v>
      </c>
      <c r="AS33" s="43" t="e">
        <f t="shared" si="8"/>
        <v>#REF!</v>
      </c>
      <c r="AT33" s="55"/>
      <c r="AU33" s="17" t="e">
        <f>IF(ISNA(MATCH(CONCATENATE(AU$4,$A33),#REF!,0)),"",INDEX(#REF!,MATCH(CONCATENATE(AU$4,$A33),#REF!,0),1))</f>
        <v>#REF!</v>
      </c>
      <c r="AV33" s="45"/>
      <c r="AW33" s="4" t="e">
        <f>IF(AU33="","",#REF!)</f>
        <v>#REF!</v>
      </c>
      <c r="AX33" s="43" t="e">
        <f t="shared" si="9"/>
        <v>#REF!</v>
      </c>
      <c r="AY33" s="55"/>
      <c r="AZ33" s="17" t="e">
        <f>IF(ISNA(MATCH(CONCATENATE(AZ$4,$A33),#REF!,0)),"",INDEX(#REF!,MATCH(CONCATENATE(AZ$4,$A33),#REF!,0),1))</f>
        <v>#REF!</v>
      </c>
      <c r="BA33" s="45"/>
      <c r="BB33" s="4" t="e">
        <f>IF(AZ33="","",#REF!)</f>
        <v>#REF!</v>
      </c>
      <c r="BC33" s="43" t="e">
        <f t="shared" si="10"/>
        <v>#REF!</v>
      </c>
      <c r="BD33" s="55"/>
      <c r="BE33" s="17" t="e">
        <f>IF(ISNA(MATCH(CONCATENATE(BE$4,$A33),#REF!,0)),"",INDEX(#REF!,MATCH(CONCATENATE(BE$4,$A33),#REF!,0),1))</f>
        <v>#REF!</v>
      </c>
      <c r="BF33" s="45"/>
      <c r="BG33" s="4" t="e">
        <f>IF(BE33="","",#REF!)</f>
        <v>#REF!</v>
      </c>
      <c r="BH33" s="43" t="e">
        <f t="shared" si="11"/>
        <v>#REF!</v>
      </c>
      <c r="BI33" s="55"/>
      <c r="BJ33" s="17" t="e">
        <f>IF(ISNA(MATCH(CONCATENATE(BJ$4,$A33),#REF!,0)),"",INDEX(#REF!,MATCH(CONCATENATE(BJ$4,$A33),#REF!,0),1))</f>
        <v>#REF!</v>
      </c>
      <c r="BK33" s="45"/>
      <c r="BL33" s="4" t="e">
        <f>IF(BJ33="","",#REF!)</f>
        <v>#REF!</v>
      </c>
      <c r="BM33" s="43" t="e">
        <f t="shared" si="12"/>
        <v>#REF!</v>
      </c>
      <c r="BN33" s="55"/>
      <c r="BO33" s="17" t="e">
        <f>IF(ISNA(MATCH(CONCATENATE(BO$4,$A33),#REF!,0)),"",INDEX(#REF!,MATCH(CONCATENATE(BO$4,$A33),#REF!,0),1))</f>
        <v>#REF!</v>
      </c>
      <c r="BP33" s="45"/>
      <c r="BQ33" s="4" t="e">
        <f>IF(BO33="","",#REF!)</f>
        <v>#REF!</v>
      </c>
      <c r="BR33" s="43" t="e">
        <f t="shared" si="13"/>
        <v>#REF!</v>
      </c>
      <c r="BS33" s="55"/>
      <c r="BT33" s="17" t="e">
        <f>IF(ISNA(MATCH(CONCATENATE(BT$4,$A33),#REF!,0)),"",INDEX(#REF!,MATCH(CONCATENATE(BT$4,$A33),#REF!,0),1))</f>
        <v>#REF!</v>
      </c>
      <c r="BU33" s="45"/>
      <c r="BV33" s="4" t="e">
        <f>IF(BT33="","",#REF!)</f>
        <v>#REF!</v>
      </c>
      <c r="BW33" s="43" t="e">
        <f t="shared" si="14"/>
        <v>#REF!</v>
      </c>
      <c r="BX33" s="55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45"/>
      <c r="D34" s="4" t="e">
        <f>IF(B34="","",#REF!)</f>
        <v>#REF!</v>
      </c>
      <c r="E34" s="43" t="e">
        <f t="shared" si="0"/>
        <v>#REF!</v>
      </c>
      <c r="F34" s="55"/>
      <c r="G34" s="17" t="e">
        <f>IF(ISNA(MATCH(CONCATENATE(G$4,$A34),#REF!,0)),"",INDEX(#REF!,MATCH(CONCATENATE(G$4,$A34),#REF!,0),1))</f>
        <v>#REF!</v>
      </c>
      <c r="H34" s="45"/>
      <c r="I34" s="4" t="e">
        <f>IF(G34="","",#REF!)</f>
        <v>#REF!</v>
      </c>
      <c r="J34" s="43" t="e">
        <f t="shared" si="1"/>
        <v>#REF!</v>
      </c>
      <c r="K34" s="55"/>
      <c r="L34" s="17" t="e">
        <f>IF(ISNA(MATCH(CONCATENATE(L$4,$A34),#REF!,0)),"",INDEX(#REF!,MATCH(CONCATENATE(L$4,$A34),#REF!,0),1))</f>
        <v>#REF!</v>
      </c>
      <c r="M34" s="45"/>
      <c r="N34" s="4" t="e">
        <f>IF(L34="","",#REF!)</f>
        <v>#REF!</v>
      </c>
      <c r="O34" s="43" t="e">
        <f t="shared" si="2"/>
        <v>#REF!</v>
      </c>
      <c r="P34" s="55"/>
      <c r="Q34" s="17" t="e">
        <f>IF(ISNA(MATCH(CONCATENATE(Q$4,$A34),#REF!,0)),"",INDEX(#REF!,MATCH(CONCATENATE(Q$4,$A34),#REF!,0),1))</f>
        <v>#REF!</v>
      </c>
      <c r="R34" s="45"/>
      <c r="S34" s="4" t="e">
        <f>IF(Q34="","",#REF!)</f>
        <v>#REF!</v>
      </c>
      <c r="T34" s="43" t="e">
        <f t="shared" si="3"/>
        <v>#REF!</v>
      </c>
      <c r="U34" s="55"/>
      <c r="V34" s="17" t="e">
        <f>IF(ISNA(MATCH(CONCATENATE(V$4,$A34),#REF!,0)),"",INDEX(#REF!,MATCH(CONCATENATE(V$4,$A34),#REF!,0),1))</f>
        <v>#REF!</v>
      </c>
      <c r="W34" s="45"/>
      <c r="X34" s="4" t="e">
        <f>IF(V34="","",#REF!)</f>
        <v>#REF!</v>
      </c>
      <c r="Y34" s="43" t="e">
        <f t="shared" si="4"/>
        <v>#REF!</v>
      </c>
      <c r="Z34" s="55"/>
      <c r="AA34" s="17" t="e">
        <f>IF(ISNA(MATCH(CONCATENATE(AA$4,$A34),#REF!,0)),"",INDEX(#REF!,MATCH(CONCATENATE(AA$4,$A34),#REF!,0),1))</f>
        <v>#REF!</v>
      </c>
      <c r="AB34" s="45"/>
      <c r="AC34" s="4" t="e">
        <f>IF(AA34="","",#REF!)</f>
        <v>#REF!</v>
      </c>
      <c r="AD34" s="43" t="e">
        <f t="shared" si="5"/>
        <v>#REF!</v>
      </c>
      <c r="AE34" s="55"/>
      <c r="AF34" s="17" t="e">
        <f>IF(ISNA(MATCH(CONCATENATE(AF$4,$A34),#REF!,0)),"",INDEX(#REF!,MATCH(CONCATENATE(AF$4,$A34),#REF!,0),1))</f>
        <v>#REF!</v>
      </c>
      <c r="AG34" s="45"/>
      <c r="AH34" s="4" t="e">
        <f>IF(AF34="","",#REF!)</f>
        <v>#REF!</v>
      </c>
      <c r="AI34" s="43" t="e">
        <f t="shared" si="6"/>
        <v>#REF!</v>
      </c>
      <c r="AJ34" s="55"/>
      <c r="AK34" s="17" t="e">
        <f>IF(ISNA(MATCH(CONCATENATE(AK$4,$A34),#REF!,0)),"",INDEX(#REF!,MATCH(CONCATENATE(AK$4,$A34),#REF!,0),1))</f>
        <v>#REF!</v>
      </c>
      <c r="AL34" s="45"/>
      <c r="AM34" s="4" t="e">
        <f>IF(AK34="","",#REF!)</f>
        <v>#REF!</v>
      </c>
      <c r="AN34" s="43" t="e">
        <f t="shared" si="7"/>
        <v>#REF!</v>
      </c>
      <c r="AO34" s="55"/>
      <c r="AP34" s="17" t="e">
        <f>IF(ISNA(MATCH(CONCATENATE(AP$4,$A34),#REF!,0)),"",INDEX(#REF!,MATCH(CONCATENATE(AP$4,$A34),#REF!,0),1))</f>
        <v>#REF!</v>
      </c>
      <c r="AQ34" s="45"/>
      <c r="AR34" s="4" t="e">
        <f>IF(AP34="","",#REF!)</f>
        <v>#REF!</v>
      </c>
      <c r="AS34" s="43" t="e">
        <f t="shared" si="8"/>
        <v>#REF!</v>
      </c>
      <c r="AT34" s="55"/>
      <c r="AU34" s="17" t="e">
        <f>IF(ISNA(MATCH(CONCATENATE(AU$4,$A34),#REF!,0)),"",INDEX(#REF!,MATCH(CONCATENATE(AU$4,$A34),#REF!,0),1))</f>
        <v>#REF!</v>
      </c>
      <c r="AV34" s="45"/>
      <c r="AW34" s="4" t="e">
        <f>IF(AU34="","",#REF!)</f>
        <v>#REF!</v>
      </c>
      <c r="AX34" s="43" t="e">
        <f t="shared" si="9"/>
        <v>#REF!</v>
      </c>
      <c r="AY34" s="55"/>
      <c r="AZ34" s="17" t="e">
        <f>IF(ISNA(MATCH(CONCATENATE(AZ$4,$A34),#REF!,0)),"",INDEX(#REF!,MATCH(CONCATENATE(AZ$4,$A34),#REF!,0),1))</f>
        <v>#REF!</v>
      </c>
      <c r="BA34" s="45"/>
      <c r="BB34" s="4" t="e">
        <f>IF(AZ34="","",#REF!)</f>
        <v>#REF!</v>
      </c>
      <c r="BC34" s="43" t="e">
        <f t="shared" si="10"/>
        <v>#REF!</v>
      </c>
      <c r="BD34" s="55"/>
      <c r="BE34" s="17" t="e">
        <f>IF(ISNA(MATCH(CONCATENATE(BE$4,$A34),#REF!,0)),"",INDEX(#REF!,MATCH(CONCATENATE(BE$4,$A34),#REF!,0),1))</f>
        <v>#REF!</v>
      </c>
      <c r="BF34" s="45"/>
      <c r="BG34" s="4" t="e">
        <f>IF(BE34="","",#REF!)</f>
        <v>#REF!</v>
      </c>
      <c r="BH34" s="43" t="e">
        <f t="shared" si="11"/>
        <v>#REF!</v>
      </c>
      <c r="BI34" s="55"/>
      <c r="BJ34" s="17" t="e">
        <f>IF(ISNA(MATCH(CONCATENATE(BJ$4,$A34),#REF!,0)),"",INDEX(#REF!,MATCH(CONCATENATE(BJ$4,$A34),#REF!,0),1))</f>
        <v>#REF!</v>
      </c>
      <c r="BK34" s="45"/>
      <c r="BL34" s="4" t="e">
        <f>IF(BJ34="","",#REF!)</f>
        <v>#REF!</v>
      </c>
      <c r="BM34" s="43" t="e">
        <f t="shared" si="12"/>
        <v>#REF!</v>
      </c>
      <c r="BN34" s="55"/>
      <c r="BO34" s="17" t="e">
        <f>IF(ISNA(MATCH(CONCATENATE(BO$4,$A34),#REF!,0)),"",INDEX(#REF!,MATCH(CONCATENATE(BO$4,$A34),#REF!,0),1))</f>
        <v>#REF!</v>
      </c>
      <c r="BP34" s="45"/>
      <c r="BQ34" s="4" t="e">
        <f>IF(BO34="","",#REF!)</f>
        <v>#REF!</v>
      </c>
      <c r="BR34" s="43" t="e">
        <f t="shared" si="13"/>
        <v>#REF!</v>
      </c>
      <c r="BS34" s="55"/>
      <c r="BT34" s="17" t="e">
        <f>IF(ISNA(MATCH(CONCATENATE(BT$4,$A34),#REF!,0)),"",INDEX(#REF!,MATCH(CONCATENATE(BT$4,$A34),#REF!,0),1))</f>
        <v>#REF!</v>
      </c>
      <c r="BU34" s="45"/>
      <c r="BV34" s="4" t="e">
        <f>IF(BT34="","",#REF!)</f>
        <v>#REF!</v>
      </c>
      <c r="BW34" s="43" t="e">
        <f t="shared" si="14"/>
        <v>#REF!</v>
      </c>
      <c r="BX34" s="55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46"/>
      <c r="D35" s="7" t="e">
        <f>IF(B35="","",#REF!)</f>
        <v>#REF!</v>
      </c>
      <c r="E35" s="44" t="e">
        <f t="shared" si="0"/>
        <v>#REF!</v>
      </c>
      <c r="F35" s="56"/>
      <c r="G35" s="18" t="e">
        <f>IF(ISNA(MATCH(CONCATENATE(G$4,$A35),#REF!,0)),"",INDEX(#REF!,MATCH(CONCATENATE(G$4,$A35),#REF!,0),1))</f>
        <v>#REF!</v>
      </c>
      <c r="H35" s="46"/>
      <c r="I35" s="7" t="e">
        <f>IF(G35="","",#REF!)</f>
        <v>#REF!</v>
      </c>
      <c r="J35" s="44" t="e">
        <f t="shared" si="1"/>
        <v>#REF!</v>
      </c>
      <c r="K35" s="56"/>
      <c r="L35" s="18" t="e">
        <f>IF(ISNA(MATCH(CONCATENATE(L$4,$A35),#REF!,0)),"",INDEX(#REF!,MATCH(CONCATENATE(L$4,$A35),#REF!,0),1))</f>
        <v>#REF!</v>
      </c>
      <c r="M35" s="46"/>
      <c r="N35" s="7" t="e">
        <f>IF(L35="","",#REF!)</f>
        <v>#REF!</v>
      </c>
      <c r="O35" s="44" t="e">
        <f t="shared" si="2"/>
        <v>#REF!</v>
      </c>
      <c r="P35" s="56"/>
      <c r="Q35" s="18" t="e">
        <f>IF(ISNA(MATCH(CONCATENATE(Q$4,$A35),#REF!,0)),"",INDEX(#REF!,MATCH(CONCATENATE(Q$4,$A35),#REF!,0),1))</f>
        <v>#REF!</v>
      </c>
      <c r="R35" s="46"/>
      <c r="S35" s="7" t="e">
        <f>IF(Q35="","",#REF!)</f>
        <v>#REF!</v>
      </c>
      <c r="T35" s="44" t="e">
        <f t="shared" si="3"/>
        <v>#REF!</v>
      </c>
      <c r="U35" s="56"/>
      <c r="V35" s="18" t="e">
        <f>IF(ISNA(MATCH(CONCATENATE(V$4,$A35),#REF!,0)),"",INDEX(#REF!,MATCH(CONCATENATE(V$4,$A35),#REF!,0),1))</f>
        <v>#REF!</v>
      </c>
      <c r="W35" s="46"/>
      <c r="X35" s="7" t="e">
        <f>IF(V35="","",#REF!)</f>
        <v>#REF!</v>
      </c>
      <c r="Y35" s="44" t="e">
        <f t="shared" si="4"/>
        <v>#REF!</v>
      </c>
      <c r="Z35" s="56"/>
      <c r="AA35" s="18" t="e">
        <f>IF(ISNA(MATCH(CONCATENATE(AA$4,$A35),#REF!,0)),"",INDEX(#REF!,MATCH(CONCATENATE(AA$4,$A35),#REF!,0),1))</f>
        <v>#REF!</v>
      </c>
      <c r="AB35" s="46"/>
      <c r="AC35" s="7" t="e">
        <f>IF(AA35="","",#REF!)</f>
        <v>#REF!</v>
      </c>
      <c r="AD35" s="44" t="e">
        <f t="shared" si="5"/>
        <v>#REF!</v>
      </c>
      <c r="AE35" s="56"/>
      <c r="AF35" s="18" t="e">
        <f>IF(ISNA(MATCH(CONCATENATE(AF$4,$A35),#REF!,0)),"",INDEX(#REF!,MATCH(CONCATENATE(AF$4,$A35),#REF!,0),1))</f>
        <v>#REF!</v>
      </c>
      <c r="AG35" s="46"/>
      <c r="AH35" s="7" t="e">
        <f>IF(AF35="","",#REF!)</f>
        <v>#REF!</v>
      </c>
      <c r="AI35" s="44" t="e">
        <f t="shared" si="6"/>
        <v>#REF!</v>
      </c>
      <c r="AJ35" s="56"/>
      <c r="AK35" s="18" t="e">
        <f>IF(ISNA(MATCH(CONCATENATE(AK$4,$A35),#REF!,0)),"",INDEX(#REF!,MATCH(CONCATENATE(AK$4,$A35),#REF!,0),1))</f>
        <v>#REF!</v>
      </c>
      <c r="AL35" s="46"/>
      <c r="AM35" s="7" t="e">
        <f>IF(AK35="","",#REF!)</f>
        <v>#REF!</v>
      </c>
      <c r="AN35" s="44" t="e">
        <f t="shared" si="7"/>
        <v>#REF!</v>
      </c>
      <c r="AO35" s="56"/>
      <c r="AP35" s="18" t="e">
        <f>IF(ISNA(MATCH(CONCATENATE(AP$4,$A35),#REF!,0)),"",INDEX(#REF!,MATCH(CONCATENATE(AP$4,$A35),#REF!,0),1))</f>
        <v>#REF!</v>
      </c>
      <c r="AQ35" s="46"/>
      <c r="AR35" s="7" t="e">
        <f>IF(AP35="","",#REF!)</f>
        <v>#REF!</v>
      </c>
      <c r="AS35" s="44" t="e">
        <f t="shared" si="8"/>
        <v>#REF!</v>
      </c>
      <c r="AT35" s="56"/>
      <c r="AU35" s="18" t="e">
        <f>IF(ISNA(MATCH(CONCATENATE(AU$4,$A35),#REF!,0)),"",INDEX(#REF!,MATCH(CONCATENATE(AU$4,$A35),#REF!,0),1))</f>
        <v>#REF!</v>
      </c>
      <c r="AV35" s="46"/>
      <c r="AW35" s="7" t="e">
        <f>IF(AU35="","",#REF!)</f>
        <v>#REF!</v>
      </c>
      <c r="AX35" s="44" t="e">
        <f t="shared" si="9"/>
        <v>#REF!</v>
      </c>
      <c r="AY35" s="56"/>
      <c r="AZ35" s="18" t="e">
        <f>IF(ISNA(MATCH(CONCATENATE(AZ$4,$A35),#REF!,0)),"",INDEX(#REF!,MATCH(CONCATENATE(AZ$4,$A35),#REF!,0),1))</f>
        <v>#REF!</v>
      </c>
      <c r="BA35" s="46"/>
      <c r="BB35" s="7" t="e">
        <f>IF(AZ35="","",#REF!)</f>
        <v>#REF!</v>
      </c>
      <c r="BC35" s="44" t="e">
        <f t="shared" si="10"/>
        <v>#REF!</v>
      </c>
      <c r="BD35" s="56"/>
      <c r="BE35" s="18" t="e">
        <f>IF(ISNA(MATCH(CONCATENATE(BE$4,$A35),#REF!,0)),"",INDEX(#REF!,MATCH(CONCATENATE(BE$4,$A35),#REF!,0),1))</f>
        <v>#REF!</v>
      </c>
      <c r="BF35" s="46"/>
      <c r="BG35" s="7" t="e">
        <f>IF(BE35="","",#REF!)</f>
        <v>#REF!</v>
      </c>
      <c r="BH35" s="44" t="e">
        <f t="shared" si="11"/>
        <v>#REF!</v>
      </c>
      <c r="BI35" s="56"/>
      <c r="BJ35" s="18" t="e">
        <f>IF(ISNA(MATCH(CONCATENATE(BJ$4,$A35),#REF!,0)),"",INDEX(#REF!,MATCH(CONCATENATE(BJ$4,$A35),#REF!,0),1))</f>
        <v>#REF!</v>
      </c>
      <c r="BK35" s="46"/>
      <c r="BL35" s="7" t="e">
        <f>IF(BJ35="","",#REF!)</f>
        <v>#REF!</v>
      </c>
      <c r="BM35" s="44" t="e">
        <f t="shared" si="12"/>
        <v>#REF!</v>
      </c>
      <c r="BN35" s="56"/>
      <c r="BO35" s="18" t="e">
        <f>IF(ISNA(MATCH(CONCATENATE(BO$4,$A35),#REF!,0)),"",INDEX(#REF!,MATCH(CONCATENATE(BO$4,$A35),#REF!,0),1))</f>
        <v>#REF!</v>
      </c>
      <c r="BP35" s="46"/>
      <c r="BQ35" s="7" t="e">
        <f>IF(BO35="","",#REF!)</f>
        <v>#REF!</v>
      </c>
      <c r="BR35" s="44" t="e">
        <f t="shared" si="13"/>
        <v>#REF!</v>
      </c>
      <c r="BS35" s="56"/>
      <c r="BT35" s="18" t="e">
        <f>IF(ISNA(MATCH(CONCATENATE(BT$4,$A35),#REF!,0)),"",INDEX(#REF!,MATCH(CONCATENATE(BT$4,$A35),#REF!,0),1))</f>
        <v>#REF!</v>
      </c>
      <c r="BU35" s="46"/>
      <c r="BV35" s="7" t="e">
        <f>IF(BT35="","",#REF!)</f>
        <v>#REF!</v>
      </c>
      <c r="BW35" s="44" t="e">
        <f t="shared" si="14"/>
        <v>#REF!</v>
      </c>
      <c r="BX35" s="56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BT1:BX1"/>
    <mergeCell ref="BT2:BX2"/>
    <mergeCell ref="BT3:BX3"/>
    <mergeCell ref="BT4:BX4"/>
    <mergeCell ref="BO1:BS1"/>
    <mergeCell ref="BO2:BS2"/>
    <mergeCell ref="BO3:BS3"/>
    <mergeCell ref="BO4:BS4"/>
    <mergeCell ref="BJ1:BN1"/>
    <mergeCell ref="BJ2:BN2"/>
    <mergeCell ref="BJ3:BN3"/>
    <mergeCell ref="BJ4:BN4"/>
    <mergeCell ref="BE1:BI1"/>
    <mergeCell ref="BE2:BI2"/>
    <mergeCell ref="BE3:BI3"/>
    <mergeCell ref="BE4:BI4"/>
    <mergeCell ref="AZ1:BD1"/>
    <mergeCell ref="AZ2:BD2"/>
    <mergeCell ref="AZ3:BD3"/>
    <mergeCell ref="AZ4:BD4"/>
    <mergeCell ref="AU1:AY1"/>
    <mergeCell ref="AU2:AY2"/>
    <mergeCell ref="AU3:AY3"/>
    <mergeCell ref="AU4:AY4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K3:AO3"/>
    <mergeCell ref="AK4:AO4"/>
    <mergeCell ref="V3:Z3"/>
    <mergeCell ref="V4:Z4"/>
    <mergeCell ref="AA3:AE3"/>
    <mergeCell ref="AA4:AE4"/>
    <mergeCell ref="AF3:AJ3"/>
    <mergeCell ref="AF4:AJ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48"/>
      <c r="B1" s="191" t="str">
        <f>CONCATENATE('Základní list'!$E$4)</f>
        <v>KP </v>
      </c>
      <c r="C1" s="191"/>
      <c r="D1" s="191"/>
      <c r="E1" s="191"/>
      <c r="F1" s="191"/>
      <c r="G1" s="191" t="str">
        <f>CONCATENATE('Základní list'!$E$4)</f>
        <v>KP </v>
      </c>
      <c r="H1" s="191"/>
      <c r="I1" s="191"/>
      <c r="J1" s="191"/>
      <c r="K1" s="191"/>
      <c r="L1" s="191" t="str">
        <f>CONCATENATE('Základní list'!$E$4)</f>
        <v>KP </v>
      </c>
      <c r="M1" s="191"/>
      <c r="N1" s="191"/>
      <c r="O1" s="191"/>
      <c r="P1" s="191"/>
      <c r="Q1" s="191" t="str">
        <f>CONCATENATE('Základní list'!$E$4)</f>
        <v>KP </v>
      </c>
      <c r="R1" s="191"/>
      <c r="S1" s="191"/>
      <c r="T1" s="191"/>
      <c r="U1" s="191"/>
      <c r="V1" s="191" t="str">
        <f>CONCATENATE('Základní list'!$E$4)</f>
        <v>KP </v>
      </c>
      <c r="W1" s="191"/>
      <c r="X1" s="191"/>
      <c r="Y1" s="191"/>
      <c r="Z1" s="191"/>
      <c r="AA1" s="191" t="str">
        <f>CONCATENATE('Základní list'!$E$4)</f>
        <v>KP </v>
      </c>
      <c r="AB1" s="191"/>
      <c r="AC1" s="191"/>
      <c r="AD1" s="191"/>
      <c r="AE1" s="191"/>
      <c r="AF1" s="191" t="str">
        <f>CONCATENATE('Základní list'!$E$4)</f>
        <v>KP </v>
      </c>
      <c r="AG1" s="191"/>
      <c r="AH1" s="191"/>
      <c r="AI1" s="191"/>
      <c r="AJ1" s="191"/>
      <c r="AK1" s="191" t="str">
        <f>CONCATENATE('Základní list'!$E$4)</f>
        <v>KP </v>
      </c>
      <c r="AL1" s="191"/>
      <c r="AM1" s="191"/>
      <c r="AN1" s="191"/>
      <c r="AO1" s="191"/>
      <c r="AP1" s="191" t="str">
        <f>CONCATENATE('Základní list'!$E$4)</f>
        <v>KP </v>
      </c>
      <c r="AQ1" s="191"/>
      <c r="AR1" s="191"/>
      <c r="AS1" s="191"/>
      <c r="AT1" s="191"/>
      <c r="AU1" s="191" t="str">
        <f>CONCATENATE('Základní list'!$E$4)</f>
        <v>KP </v>
      </c>
      <c r="AV1" s="191"/>
      <c r="AW1" s="191"/>
      <c r="AX1" s="191"/>
      <c r="AY1" s="191"/>
      <c r="AZ1" s="191" t="str">
        <f>CONCATENATE('Základní list'!$E$4)</f>
        <v>KP </v>
      </c>
      <c r="BA1" s="191"/>
      <c r="BB1" s="191"/>
      <c r="BC1" s="191"/>
      <c r="BD1" s="191"/>
      <c r="BE1" s="191" t="str">
        <f>CONCATENATE('Základní list'!$E$4)</f>
        <v>KP </v>
      </c>
      <c r="BF1" s="191"/>
      <c r="BG1" s="191"/>
      <c r="BH1" s="191"/>
      <c r="BI1" s="191"/>
      <c r="BJ1" s="191" t="str">
        <f>CONCATENATE('Základní list'!$E$4)</f>
        <v>KP </v>
      </c>
      <c r="BK1" s="191"/>
      <c r="BL1" s="191"/>
      <c r="BM1" s="191"/>
      <c r="BN1" s="191"/>
      <c r="BO1" s="191" t="str">
        <f>CONCATENATE('Základní list'!$E$4)</f>
        <v>KP </v>
      </c>
      <c r="BP1" s="191"/>
      <c r="BQ1" s="191"/>
      <c r="BR1" s="191"/>
      <c r="BS1" s="191"/>
      <c r="BT1" s="191" t="str">
        <f>CONCATENATE('Základní list'!$E$4)</f>
        <v>KP </v>
      </c>
      <c r="BU1" s="191"/>
      <c r="BV1" s="191"/>
      <c r="BW1" s="191"/>
      <c r="BX1" s="191"/>
    </row>
    <row r="2" spans="1:76" s="77" customFormat="1" ht="13.5" thickBot="1">
      <c r="A2" s="49"/>
      <c r="B2" s="192" t="str">
        <f>CONCATENATE('Základní list'!$F$5)</f>
        <v>7.5.2017</v>
      </c>
      <c r="C2" s="192"/>
      <c r="D2" s="192"/>
      <c r="E2" s="192"/>
      <c r="F2" s="192"/>
      <c r="G2" s="192" t="str">
        <f>CONCATENATE('Základní list'!$F$5)</f>
        <v>7.5.2017</v>
      </c>
      <c r="H2" s="192"/>
      <c r="I2" s="192"/>
      <c r="J2" s="192"/>
      <c r="K2" s="192"/>
      <c r="L2" s="192" t="str">
        <f>CONCATENATE('Základní list'!$F$5)</f>
        <v>7.5.2017</v>
      </c>
      <c r="M2" s="192"/>
      <c r="N2" s="192"/>
      <c r="O2" s="192"/>
      <c r="P2" s="192"/>
      <c r="Q2" s="192" t="str">
        <f>CONCATENATE('Základní list'!$F$5)</f>
        <v>7.5.2017</v>
      </c>
      <c r="R2" s="192"/>
      <c r="S2" s="192"/>
      <c r="T2" s="192"/>
      <c r="U2" s="192"/>
      <c r="V2" s="192" t="str">
        <f>CONCATENATE('Základní list'!$F$5)</f>
        <v>7.5.2017</v>
      </c>
      <c r="W2" s="192"/>
      <c r="X2" s="192"/>
      <c r="Y2" s="192"/>
      <c r="Z2" s="192"/>
      <c r="AA2" s="192" t="str">
        <f>CONCATENATE('Základní list'!$F$5)</f>
        <v>7.5.2017</v>
      </c>
      <c r="AB2" s="192"/>
      <c r="AC2" s="192"/>
      <c r="AD2" s="192"/>
      <c r="AE2" s="192"/>
      <c r="AF2" s="192" t="str">
        <f>CONCATENATE('Základní list'!$F$5)</f>
        <v>7.5.2017</v>
      </c>
      <c r="AG2" s="192"/>
      <c r="AH2" s="192"/>
      <c r="AI2" s="192"/>
      <c r="AJ2" s="192"/>
      <c r="AK2" s="192" t="str">
        <f>CONCATENATE('Základní list'!$F$5)</f>
        <v>7.5.2017</v>
      </c>
      <c r="AL2" s="192"/>
      <c r="AM2" s="192"/>
      <c r="AN2" s="192"/>
      <c r="AO2" s="192"/>
      <c r="AP2" s="192" t="str">
        <f>CONCATENATE('Základní list'!$F$5)</f>
        <v>7.5.2017</v>
      </c>
      <c r="AQ2" s="192"/>
      <c r="AR2" s="192"/>
      <c r="AS2" s="192"/>
      <c r="AT2" s="192"/>
      <c r="AU2" s="192" t="str">
        <f>CONCATENATE('Základní list'!$F$5)</f>
        <v>7.5.2017</v>
      </c>
      <c r="AV2" s="192"/>
      <c r="AW2" s="192"/>
      <c r="AX2" s="192"/>
      <c r="AY2" s="192"/>
      <c r="AZ2" s="192" t="str">
        <f>CONCATENATE('Základní list'!$F$5)</f>
        <v>7.5.2017</v>
      </c>
      <c r="BA2" s="192"/>
      <c r="BB2" s="192"/>
      <c r="BC2" s="192"/>
      <c r="BD2" s="192"/>
      <c r="BE2" s="192" t="str">
        <f>CONCATENATE('Základní list'!$F$5)</f>
        <v>7.5.2017</v>
      </c>
      <c r="BF2" s="192"/>
      <c r="BG2" s="192"/>
      <c r="BH2" s="192"/>
      <c r="BI2" s="192"/>
      <c r="BJ2" s="192" t="str">
        <f>CONCATENATE('Základní list'!$F$5)</f>
        <v>7.5.2017</v>
      </c>
      <c r="BK2" s="192"/>
      <c r="BL2" s="192"/>
      <c r="BM2" s="192"/>
      <c r="BN2" s="192"/>
      <c r="BO2" s="192" t="str">
        <f>CONCATENATE('Základní list'!$F$5)</f>
        <v>7.5.2017</v>
      </c>
      <c r="BP2" s="192"/>
      <c r="BQ2" s="192"/>
      <c r="BR2" s="192"/>
      <c r="BS2" s="192"/>
      <c r="BT2" s="192" t="str">
        <f>CONCATENATE('Základní list'!$F$5)</f>
        <v>7.5.2017</v>
      </c>
      <c r="BU2" s="192"/>
      <c r="BV2" s="192"/>
      <c r="BW2" s="192"/>
      <c r="BX2" s="192"/>
    </row>
    <row r="3" spans="1:76" ht="16.5" customHeight="1">
      <c r="A3" s="188" t="s">
        <v>11</v>
      </c>
      <c r="B3" s="182" t="s">
        <v>16</v>
      </c>
      <c r="C3" s="183"/>
      <c r="D3" s="183"/>
      <c r="E3" s="183"/>
      <c r="F3" s="184"/>
      <c r="G3" s="182" t="s">
        <v>16</v>
      </c>
      <c r="H3" s="183"/>
      <c r="I3" s="183"/>
      <c r="J3" s="183"/>
      <c r="K3" s="184" t="s">
        <v>34</v>
      </c>
      <c r="L3" s="182" t="s">
        <v>16</v>
      </c>
      <c r="M3" s="183"/>
      <c r="N3" s="183"/>
      <c r="O3" s="183"/>
      <c r="P3" s="184" t="s">
        <v>34</v>
      </c>
      <c r="Q3" s="182" t="s">
        <v>16</v>
      </c>
      <c r="R3" s="183"/>
      <c r="S3" s="183"/>
      <c r="T3" s="183"/>
      <c r="U3" s="184" t="s">
        <v>34</v>
      </c>
      <c r="V3" s="182" t="s">
        <v>16</v>
      </c>
      <c r="W3" s="183"/>
      <c r="X3" s="183"/>
      <c r="Y3" s="183"/>
      <c r="Z3" s="184" t="s">
        <v>34</v>
      </c>
      <c r="AA3" s="182" t="s">
        <v>16</v>
      </c>
      <c r="AB3" s="183"/>
      <c r="AC3" s="183"/>
      <c r="AD3" s="183"/>
      <c r="AE3" s="184" t="s">
        <v>34</v>
      </c>
      <c r="AF3" s="182" t="s">
        <v>16</v>
      </c>
      <c r="AG3" s="183"/>
      <c r="AH3" s="183"/>
      <c r="AI3" s="183"/>
      <c r="AJ3" s="184" t="s">
        <v>34</v>
      </c>
      <c r="AK3" s="182" t="s">
        <v>16</v>
      </c>
      <c r="AL3" s="183"/>
      <c r="AM3" s="183"/>
      <c r="AN3" s="183"/>
      <c r="AO3" s="184" t="s">
        <v>34</v>
      </c>
      <c r="AP3" s="182" t="s">
        <v>16</v>
      </c>
      <c r="AQ3" s="183"/>
      <c r="AR3" s="183"/>
      <c r="AS3" s="183"/>
      <c r="AT3" s="184" t="s">
        <v>34</v>
      </c>
      <c r="AU3" s="182" t="s">
        <v>16</v>
      </c>
      <c r="AV3" s="183"/>
      <c r="AW3" s="183"/>
      <c r="AX3" s="183"/>
      <c r="AY3" s="184" t="s">
        <v>34</v>
      </c>
      <c r="AZ3" s="182" t="s">
        <v>16</v>
      </c>
      <c r="BA3" s="183"/>
      <c r="BB3" s="183"/>
      <c r="BC3" s="183"/>
      <c r="BD3" s="184" t="s">
        <v>34</v>
      </c>
      <c r="BE3" s="182" t="s">
        <v>16</v>
      </c>
      <c r="BF3" s="183"/>
      <c r="BG3" s="183"/>
      <c r="BH3" s="183"/>
      <c r="BI3" s="184" t="s">
        <v>34</v>
      </c>
      <c r="BJ3" s="182" t="s">
        <v>16</v>
      </c>
      <c r="BK3" s="183"/>
      <c r="BL3" s="183"/>
      <c r="BM3" s="183"/>
      <c r="BN3" s="184" t="s">
        <v>34</v>
      </c>
      <c r="BO3" s="182" t="s">
        <v>16</v>
      </c>
      <c r="BP3" s="183"/>
      <c r="BQ3" s="183"/>
      <c r="BR3" s="183"/>
      <c r="BS3" s="184" t="s">
        <v>34</v>
      </c>
      <c r="BT3" s="182" t="s">
        <v>16</v>
      </c>
      <c r="BU3" s="183"/>
      <c r="BV3" s="183"/>
      <c r="BW3" s="183"/>
      <c r="BX3" s="184" t="s">
        <v>34</v>
      </c>
    </row>
    <row r="4" spans="1:76" s="8" customFormat="1" ht="16.5" customHeight="1" thickBot="1">
      <c r="A4" s="189"/>
      <c r="B4" s="185" t="str">
        <f>IF(ISBLANK('Základní list'!$C12),"",'Základní list'!$A12)</f>
        <v>A</v>
      </c>
      <c r="C4" s="186"/>
      <c r="D4" s="186"/>
      <c r="E4" s="186"/>
      <c r="F4" s="187"/>
      <c r="G4" s="185" t="str">
        <f>IF(ISBLANK('Základní list'!$C13),"",'Základní list'!$A13)</f>
        <v>B</v>
      </c>
      <c r="H4" s="186"/>
      <c r="I4" s="186"/>
      <c r="J4" s="186"/>
      <c r="K4" s="187"/>
      <c r="L4" s="185" t="str">
        <f>IF(ISBLANK('Základní list'!$C14),"",'Základní list'!$A14)</f>
        <v>C</v>
      </c>
      <c r="M4" s="186"/>
      <c r="N4" s="186"/>
      <c r="O4" s="186"/>
      <c r="P4" s="187"/>
      <c r="Q4" s="185" t="str">
        <f>IF(ISBLANK('Základní list'!$C15),"",'Základní list'!$A15)</f>
        <v>D</v>
      </c>
      <c r="R4" s="186"/>
      <c r="S4" s="186"/>
      <c r="T4" s="186"/>
      <c r="U4" s="187"/>
      <c r="V4" s="185" t="str">
        <f>IF(ISBLANK('Základní list'!$C16),"",'Základní list'!$A16)</f>
        <v>E</v>
      </c>
      <c r="W4" s="186"/>
      <c r="X4" s="186"/>
      <c r="Y4" s="186"/>
      <c r="Z4" s="187"/>
      <c r="AA4" s="185" t="str">
        <f>IF(ISBLANK('Základní list'!$C17),"",'Základní list'!$A17)</f>
        <v>F</v>
      </c>
      <c r="AB4" s="186"/>
      <c r="AC4" s="186"/>
      <c r="AD4" s="186"/>
      <c r="AE4" s="187"/>
      <c r="AF4" s="185" t="str">
        <f>IF(ISBLANK('Základní list'!$C18),"",'Základní list'!$A18)</f>
        <v>G</v>
      </c>
      <c r="AG4" s="186"/>
      <c r="AH4" s="186"/>
      <c r="AI4" s="186"/>
      <c r="AJ4" s="187"/>
      <c r="AK4" s="185" t="str">
        <f>IF(ISBLANK('Základní list'!$C19),"",'Základní list'!$A19)</f>
        <v>H</v>
      </c>
      <c r="AL4" s="186"/>
      <c r="AM4" s="186"/>
      <c r="AN4" s="186"/>
      <c r="AO4" s="187"/>
      <c r="AP4" s="185" t="str">
        <f>IF(ISBLANK('Základní list'!$C20),"",'Základní list'!$A20)</f>
        <v>I</v>
      </c>
      <c r="AQ4" s="186"/>
      <c r="AR4" s="186"/>
      <c r="AS4" s="186"/>
      <c r="AT4" s="187"/>
      <c r="AU4" s="185" t="str">
        <f>IF(ISBLANK('Základní list'!$C21),"",'Základní list'!$A21)</f>
        <v>J</v>
      </c>
      <c r="AV4" s="186"/>
      <c r="AW4" s="186"/>
      <c r="AX4" s="186"/>
      <c r="AY4" s="187"/>
      <c r="AZ4" s="185" t="str">
        <f>IF(ISBLANK('Základní list'!$C22),"",'Základní list'!$A22)</f>
        <v>K</v>
      </c>
      <c r="BA4" s="186"/>
      <c r="BB4" s="186"/>
      <c r="BC4" s="186"/>
      <c r="BD4" s="187"/>
      <c r="BE4" s="185" t="str">
        <f>IF(ISBLANK('Základní list'!$C23),"",'Základní list'!$A23)</f>
        <v>L</v>
      </c>
      <c r="BF4" s="186"/>
      <c r="BG4" s="186"/>
      <c r="BH4" s="186"/>
      <c r="BI4" s="187"/>
      <c r="BJ4" s="185" t="str">
        <f>IF(ISBLANK('Základní list'!$C24),"",'Základní list'!$A24)</f>
        <v>M</v>
      </c>
      <c r="BK4" s="186"/>
      <c r="BL4" s="186"/>
      <c r="BM4" s="186"/>
      <c r="BN4" s="187"/>
      <c r="BO4" s="185" t="str">
        <f>IF(ISBLANK('Základní list'!$C25),"",'Základní list'!$A25)</f>
        <v>O</v>
      </c>
      <c r="BP4" s="186"/>
      <c r="BQ4" s="186"/>
      <c r="BR4" s="186"/>
      <c r="BS4" s="187"/>
      <c r="BT4" s="185" t="str">
        <f>IF(ISBLANK('Základní list'!$C26),"",'Základní list'!$A26)</f>
        <v>P</v>
      </c>
      <c r="BU4" s="186"/>
      <c r="BV4" s="186"/>
      <c r="BW4" s="186"/>
      <c r="BX4" s="187"/>
    </row>
    <row r="5" spans="1:76" s="9" customFormat="1" ht="13.5" thickBot="1">
      <c r="A5" s="190"/>
      <c r="B5" s="1" t="s">
        <v>46</v>
      </c>
      <c r="C5" s="1" t="s">
        <v>38</v>
      </c>
      <c r="D5" s="1" t="s">
        <v>12</v>
      </c>
      <c r="E5" s="2" t="s">
        <v>13</v>
      </c>
      <c r="F5" s="29" t="s">
        <v>34</v>
      </c>
      <c r="G5" s="1" t="s">
        <v>46</v>
      </c>
      <c r="H5" s="1" t="s">
        <v>38</v>
      </c>
      <c r="I5" s="1" t="s">
        <v>12</v>
      </c>
      <c r="J5" s="2" t="s">
        <v>13</v>
      </c>
      <c r="K5" s="29" t="s">
        <v>34</v>
      </c>
      <c r="L5" s="1" t="s">
        <v>46</v>
      </c>
      <c r="M5" s="1" t="s">
        <v>38</v>
      </c>
      <c r="N5" s="1" t="s">
        <v>12</v>
      </c>
      <c r="O5" s="2" t="s">
        <v>13</v>
      </c>
      <c r="P5" s="29" t="s">
        <v>34</v>
      </c>
      <c r="Q5" s="1" t="s">
        <v>46</v>
      </c>
      <c r="R5" s="1" t="s">
        <v>38</v>
      </c>
      <c r="S5" s="1" t="s">
        <v>12</v>
      </c>
      <c r="T5" s="2" t="s">
        <v>13</v>
      </c>
      <c r="U5" s="29" t="s">
        <v>34</v>
      </c>
      <c r="V5" s="1" t="s">
        <v>46</v>
      </c>
      <c r="W5" s="1" t="s">
        <v>38</v>
      </c>
      <c r="X5" s="1" t="s">
        <v>12</v>
      </c>
      <c r="Y5" s="2" t="s">
        <v>13</v>
      </c>
      <c r="Z5" s="29" t="s">
        <v>34</v>
      </c>
      <c r="AA5" s="1" t="s">
        <v>46</v>
      </c>
      <c r="AB5" s="1" t="s">
        <v>38</v>
      </c>
      <c r="AC5" s="1" t="s">
        <v>12</v>
      </c>
      <c r="AD5" s="2" t="s">
        <v>13</v>
      </c>
      <c r="AE5" s="29" t="s">
        <v>34</v>
      </c>
      <c r="AF5" s="1" t="s">
        <v>46</v>
      </c>
      <c r="AG5" s="1" t="s">
        <v>38</v>
      </c>
      <c r="AH5" s="1" t="s">
        <v>12</v>
      </c>
      <c r="AI5" s="2" t="s">
        <v>13</v>
      </c>
      <c r="AJ5" s="29" t="s">
        <v>34</v>
      </c>
      <c r="AK5" s="1" t="s">
        <v>46</v>
      </c>
      <c r="AL5" s="1" t="s">
        <v>38</v>
      </c>
      <c r="AM5" s="1" t="s">
        <v>12</v>
      </c>
      <c r="AN5" s="2" t="s">
        <v>13</v>
      </c>
      <c r="AO5" s="29" t="s">
        <v>34</v>
      </c>
      <c r="AP5" s="1" t="s">
        <v>46</v>
      </c>
      <c r="AQ5" s="1" t="s">
        <v>38</v>
      </c>
      <c r="AR5" s="1" t="s">
        <v>12</v>
      </c>
      <c r="AS5" s="2" t="s">
        <v>13</v>
      </c>
      <c r="AT5" s="29" t="s">
        <v>34</v>
      </c>
      <c r="AU5" s="1" t="s">
        <v>46</v>
      </c>
      <c r="AV5" s="1" t="s">
        <v>38</v>
      </c>
      <c r="AW5" s="1" t="s">
        <v>12</v>
      </c>
      <c r="AX5" s="2" t="s">
        <v>13</v>
      </c>
      <c r="AY5" s="29" t="s">
        <v>34</v>
      </c>
      <c r="AZ5" s="1" t="s">
        <v>46</v>
      </c>
      <c r="BA5" s="1" t="s">
        <v>38</v>
      </c>
      <c r="BB5" s="1" t="s">
        <v>12</v>
      </c>
      <c r="BC5" s="2" t="s">
        <v>13</v>
      </c>
      <c r="BD5" s="29" t="s">
        <v>34</v>
      </c>
      <c r="BE5" s="1" t="s">
        <v>46</v>
      </c>
      <c r="BF5" s="1" t="s">
        <v>38</v>
      </c>
      <c r="BG5" s="1" t="s">
        <v>12</v>
      </c>
      <c r="BH5" s="2" t="s">
        <v>13</v>
      </c>
      <c r="BI5" s="29" t="s">
        <v>34</v>
      </c>
      <c r="BJ5" s="1" t="s">
        <v>46</v>
      </c>
      <c r="BK5" s="1" t="s">
        <v>38</v>
      </c>
      <c r="BL5" s="1" t="s">
        <v>12</v>
      </c>
      <c r="BM5" s="2" t="s">
        <v>13</v>
      </c>
      <c r="BN5" s="29" t="s">
        <v>34</v>
      </c>
      <c r="BO5" s="1" t="s">
        <v>46</v>
      </c>
      <c r="BP5" s="1" t="s">
        <v>38</v>
      </c>
      <c r="BQ5" s="1" t="s">
        <v>12</v>
      </c>
      <c r="BR5" s="2" t="s">
        <v>13</v>
      </c>
      <c r="BS5" s="29" t="s">
        <v>34</v>
      </c>
      <c r="BT5" s="1" t="s">
        <v>46</v>
      </c>
      <c r="BU5" s="1" t="s">
        <v>38</v>
      </c>
      <c r="BV5" s="1" t="s">
        <v>12</v>
      </c>
      <c r="BW5" s="2" t="s">
        <v>13</v>
      </c>
      <c r="BX5" s="29" t="s">
        <v>34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45"/>
      <c r="D6" s="4" t="e">
        <f>IF(B6="","",#REF!)</f>
        <v>#REF!</v>
      </c>
      <c r="E6" s="43" t="e">
        <f aca="true" t="shared" si="0" ref="E6:E35">IF(D6="","",RANK(D6,D$1:D$65536,0)+(COUNT(D$1:D$65536)+1-RANK(D6,D$1:D$65536,0)-RANK(D6,D$1:D$65536,1))/2)</f>
        <v>#REF!</v>
      </c>
      <c r="F6" s="54"/>
      <c r="G6" s="17" t="e">
        <f>IF(ISNA(MATCH(CONCATENATE(G$4,$A6),#REF!,0)),"",INDEX(#REF!,MATCH(CONCATENATE(G$4,$A6),#REF!,0),1))</f>
        <v>#REF!</v>
      </c>
      <c r="H6" s="45"/>
      <c r="I6" s="4" t="e">
        <f>IF(G6="","",#REF!)</f>
        <v>#REF!</v>
      </c>
      <c r="J6" s="43" t="e">
        <f aca="true" t="shared" si="1" ref="J6:J35">IF(I6="","",RANK(I6,I$1:I$65536,0)+(COUNT(I$1:I$65536)+1-RANK(I6,I$1:I$65536,0)-RANK(I6,I$1:I$65536,1))/2)</f>
        <v>#REF!</v>
      </c>
      <c r="K6" s="54"/>
      <c r="L6" s="17" t="e">
        <f>IF(ISNA(MATCH(CONCATENATE(L$4,$A6),#REF!,0)),"",INDEX(#REF!,MATCH(CONCATENATE(L$4,$A6),#REF!,0),1))</f>
        <v>#REF!</v>
      </c>
      <c r="M6" s="45"/>
      <c r="N6" s="4" t="e">
        <f>IF(L6="","",#REF!)</f>
        <v>#REF!</v>
      </c>
      <c r="O6" s="43" t="e">
        <f aca="true" t="shared" si="2" ref="O6:O35">IF(N6="","",RANK(N6,N$1:N$65536,0)+(COUNT(N$1:N$65536)+1-RANK(N6,N$1:N$65536,0)-RANK(N6,N$1:N$65536,1))/2)</f>
        <v>#REF!</v>
      </c>
      <c r="P6" s="54"/>
      <c r="Q6" s="17" t="e">
        <f>IF(ISNA(MATCH(CONCATENATE(Q$4,$A6),#REF!,0)),"",INDEX(#REF!,MATCH(CONCATENATE(Q$4,$A6),#REF!,0),1))</f>
        <v>#REF!</v>
      </c>
      <c r="R6" s="45"/>
      <c r="S6" s="4" t="e">
        <f>IF(Q6="","",#REF!)</f>
        <v>#REF!</v>
      </c>
      <c r="T6" s="43" t="e">
        <f aca="true" t="shared" si="3" ref="T6:T35">IF(S6="","",RANK(S6,S$1:S$65536,0)+(COUNT(S$1:S$65536)+1-RANK(S6,S$1:S$65536,0)-RANK(S6,S$1:S$65536,1))/2)</f>
        <v>#REF!</v>
      </c>
      <c r="U6" s="54"/>
      <c r="V6" s="17" t="e">
        <f>IF(ISNA(MATCH(CONCATENATE(V$4,$A6),#REF!,0)),"",INDEX(#REF!,MATCH(CONCATENATE(V$4,$A6),#REF!,0),1))</f>
        <v>#REF!</v>
      </c>
      <c r="W6" s="45"/>
      <c r="X6" s="4" t="e">
        <f>IF(V6="","",#REF!)</f>
        <v>#REF!</v>
      </c>
      <c r="Y6" s="43" t="e">
        <f aca="true" t="shared" si="4" ref="Y6:Y35">IF(X6="","",RANK(X6,X$1:X$65536,0)+(COUNT(X$1:X$65536)+1-RANK(X6,X$1:X$65536,0)-RANK(X6,X$1:X$65536,1))/2)</f>
        <v>#REF!</v>
      </c>
      <c r="Z6" s="54"/>
      <c r="AA6" s="17" t="e">
        <f>IF(ISNA(MATCH(CONCATENATE(AA$4,$A6),#REF!,0)),"",INDEX(#REF!,MATCH(CONCATENATE(AA$4,$A6),#REF!,0),1))</f>
        <v>#REF!</v>
      </c>
      <c r="AB6" s="45"/>
      <c r="AC6" s="4" t="e">
        <f>IF(AA6="","",#REF!)</f>
        <v>#REF!</v>
      </c>
      <c r="AD6" s="43" t="e">
        <f aca="true" t="shared" si="5" ref="AD6:AD35">IF(AC6="","",RANK(AC6,AC$1:AC$65536,0)+(COUNT(AC$1:AC$65536)+1-RANK(AC6,AC$1:AC$65536,0)-RANK(AC6,AC$1:AC$65536,1))/2)</f>
        <v>#REF!</v>
      </c>
      <c r="AE6" s="54"/>
      <c r="AF6" s="17" t="e">
        <f>IF(ISNA(MATCH(CONCATENATE(AF$4,$A6),#REF!,0)),"",INDEX(#REF!,MATCH(CONCATENATE(AF$4,$A6),#REF!,0),1))</f>
        <v>#REF!</v>
      </c>
      <c r="AG6" s="45"/>
      <c r="AH6" s="4" t="e">
        <f>IF(AF6="","",#REF!)</f>
        <v>#REF!</v>
      </c>
      <c r="AI6" s="43" t="e">
        <f aca="true" t="shared" si="6" ref="AI6:AI35">IF(AH6="","",RANK(AH6,AH$1:AH$65536,0)+(COUNT(AH$1:AH$65536)+1-RANK(AH6,AH$1:AH$65536,0)-RANK(AH6,AH$1:AH$65536,1))/2)</f>
        <v>#REF!</v>
      </c>
      <c r="AJ6" s="54"/>
      <c r="AK6" s="17" t="e">
        <f>IF(ISNA(MATCH(CONCATENATE(AK$4,$A6),#REF!,0)),"",INDEX(#REF!,MATCH(CONCATENATE(AK$4,$A6),#REF!,0),1))</f>
        <v>#REF!</v>
      </c>
      <c r="AL6" s="45"/>
      <c r="AM6" s="4" t="e">
        <f>IF(AK6="","",#REF!)</f>
        <v>#REF!</v>
      </c>
      <c r="AN6" s="43" t="e">
        <f aca="true" t="shared" si="7" ref="AN6:AN35">IF(AM6="","",RANK(AM6,AM$1:AM$65536,0)+(COUNT(AM$1:AM$65536)+1-RANK(AM6,AM$1:AM$65536,0)-RANK(AM6,AM$1:AM$65536,1))/2)</f>
        <v>#REF!</v>
      </c>
      <c r="AO6" s="54"/>
      <c r="AP6" s="17" t="e">
        <f>IF(ISNA(MATCH(CONCATENATE(AP$4,$A6),#REF!,0)),"",INDEX(#REF!,MATCH(CONCATENATE(AP$4,$A6),#REF!,0),1))</f>
        <v>#REF!</v>
      </c>
      <c r="AQ6" s="45"/>
      <c r="AR6" s="4" t="e">
        <f>IF(AP6="","",#REF!)</f>
        <v>#REF!</v>
      </c>
      <c r="AS6" s="43" t="e">
        <f aca="true" t="shared" si="8" ref="AS6:AS35">IF(AR6="","",RANK(AR6,AR$1:AR$65536,0)+(COUNT(AR$1:AR$65536)+1-RANK(AR6,AR$1:AR$65536,0)-RANK(AR6,AR$1:AR$65536,1))/2)</f>
        <v>#REF!</v>
      </c>
      <c r="AT6" s="54"/>
      <c r="AU6" s="17" t="e">
        <f>IF(ISNA(MATCH(CONCATENATE(AU$4,$A6),#REF!,0)),"",INDEX(#REF!,MATCH(CONCATENATE(AU$4,$A6),#REF!,0),1))</f>
        <v>#REF!</v>
      </c>
      <c r="AV6" s="45"/>
      <c r="AW6" s="4" t="e">
        <f>IF(AU6="","",#REF!)</f>
        <v>#REF!</v>
      </c>
      <c r="AX6" s="43" t="e">
        <f aca="true" t="shared" si="9" ref="AX6:AX35">IF(AW6="","",RANK(AW6,AW$1:AW$65536,0)+(COUNT(AW$1:AW$65536)+1-RANK(AW6,AW$1:AW$65536,0)-RANK(AW6,AW$1:AW$65536,1))/2)</f>
        <v>#REF!</v>
      </c>
      <c r="AY6" s="54"/>
      <c r="AZ6" s="17" t="e">
        <f>IF(ISNA(MATCH(CONCATENATE(AZ$4,$A6),#REF!,0)),"",INDEX(#REF!,MATCH(CONCATENATE(AZ$4,$A6),#REF!,0),1))</f>
        <v>#REF!</v>
      </c>
      <c r="BA6" s="45"/>
      <c r="BB6" s="4" t="e">
        <f>IF(AZ6="","",#REF!)</f>
        <v>#REF!</v>
      </c>
      <c r="BC6" s="43" t="e">
        <f aca="true" t="shared" si="10" ref="BC6:BC35">IF(BB6="","",RANK(BB6,BB$1:BB$65536,0)+(COUNT(BB$1:BB$65536)+1-RANK(BB6,BB$1:BB$65536,0)-RANK(BB6,BB$1:BB$65536,1))/2)</f>
        <v>#REF!</v>
      </c>
      <c r="BD6" s="54"/>
      <c r="BE6" s="17" t="e">
        <f>IF(ISNA(MATCH(CONCATENATE(BE$4,$A6),#REF!,0)),"",INDEX(#REF!,MATCH(CONCATENATE(BE$4,$A6),#REF!,0),1))</f>
        <v>#REF!</v>
      </c>
      <c r="BF6" s="45"/>
      <c r="BG6" s="4" t="e">
        <f>IF(BE6="","",#REF!)</f>
        <v>#REF!</v>
      </c>
      <c r="BH6" s="43" t="e">
        <f aca="true" t="shared" si="11" ref="BH6:BH35">IF(BG6="","",RANK(BG6,BG$1:BG$65536,0)+(COUNT(BG$1:BG$65536)+1-RANK(BG6,BG$1:BG$65536,0)-RANK(BG6,BG$1:BG$65536,1))/2)</f>
        <v>#REF!</v>
      </c>
      <c r="BI6" s="54"/>
      <c r="BJ6" s="17" t="e">
        <f>IF(ISNA(MATCH(CONCATENATE(BJ$4,$A6),#REF!,0)),"",INDEX(#REF!,MATCH(CONCATENATE(BJ$4,$A6),#REF!,0),1))</f>
        <v>#REF!</v>
      </c>
      <c r="BK6" s="45"/>
      <c r="BL6" s="4" t="e">
        <f>IF(BJ6="","",#REF!)</f>
        <v>#REF!</v>
      </c>
      <c r="BM6" s="43" t="e">
        <f aca="true" t="shared" si="12" ref="BM6:BM35">IF(BL6="","",RANK(BL6,BL$1:BL$65536,0)+(COUNT(BL$1:BL$65536)+1-RANK(BL6,BL$1:BL$65536,0)-RANK(BL6,BL$1:BL$65536,1))/2)</f>
        <v>#REF!</v>
      </c>
      <c r="BN6" s="54"/>
      <c r="BO6" s="17" t="e">
        <f>IF(ISNA(MATCH(CONCATENATE(BO$4,$A6),#REF!,0)),"",INDEX(#REF!,MATCH(CONCATENATE(BO$4,$A6),#REF!,0),1))</f>
        <v>#REF!</v>
      </c>
      <c r="BP6" s="45"/>
      <c r="BQ6" s="4" t="e">
        <f>IF(BO6="","",#REF!)</f>
        <v>#REF!</v>
      </c>
      <c r="BR6" s="43" t="e">
        <f aca="true" t="shared" si="13" ref="BR6:BR35">IF(BQ6="","",RANK(BQ6,BQ$1:BQ$65536,0)+(COUNT(BQ$1:BQ$65536)+1-RANK(BQ6,BQ$1:BQ$65536,0)-RANK(BQ6,BQ$1:BQ$65536,1))/2)</f>
        <v>#REF!</v>
      </c>
      <c r="BS6" s="54"/>
      <c r="BT6" s="17" t="e">
        <f>IF(ISNA(MATCH(CONCATENATE(BT$4,$A6),#REF!,0)),"",INDEX(#REF!,MATCH(CONCATENATE(BT$4,$A6),#REF!,0),1))</f>
        <v>#REF!</v>
      </c>
      <c r="BU6" s="45"/>
      <c r="BV6" s="4" t="e">
        <f>IF(BT6="","",#REF!)</f>
        <v>#REF!</v>
      </c>
      <c r="BW6" s="43" t="e">
        <f aca="true" t="shared" si="14" ref="BW6:BW35">IF(BV6="","",RANK(BV6,BV$1:BV$65536,0)+(COUNT(BV$1:BV$65536)+1-RANK(BV6,BV$1:BV$65536,0)-RANK(BV6,BV$1:BV$65536,1))/2)</f>
        <v>#REF!</v>
      </c>
      <c r="BX6" s="54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45"/>
      <c r="D7" s="4" t="e">
        <f>IF(B7="","",#REF!)</f>
        <v>#REF!</v>
      </c>
      <c r="E7" s="43" t="e">
        <f t="shared" si="0"/>
        <v>#REF!</v>
      </c>
      <c r="F7" s="55"/>
      <c r="G7" s="17" t="e">
        <f>IF(ISNA(MATCH(CONCATENATE(G$4,$A7),#REF!,0)),"",INDEX(#REF!,MATCH(CONCATENATE(G$4,$A7),#REF!,0),1))</f>
        <v>#REF!</v>
      </c>
      <c r="H7" s="45"/>
      <c r="I7" s="4" t="e">
        <f>IF(G7="","",#REF!)</f>
        <v>#REF!</v>
      </c>
      <c r="J7" s="43" t="e">
        <f t="shared" si="1"/>
        <v>#REF!</v>
      </c>
      <c r="K7" s="55"/>
      <c r="L7" s="17" t="e">
        <f>IF(ISNA(MATCH(CONCATENATE(L$4,$A7),#REF!,0)),"",INDEX(#REF!,MATCH(CONCATENATE(L$4,$A7),#REF!,0),1))</f>
        <v>#REF!</v>
      </c>
      <c r="M7" s="45"/>
      <c r="N7" s="4" t="e">
        <f>IF(L7="","",#REF!)</f>
        <v>#REF!</v>
      </c>
      <c r="O7" s="43" t="e">
        <f t="shared" si="2"/>
        <v>#REF!</v>
      </c>
      <c r="P7" s="55"/>
      <c r="Q7" s="17" t="e">
        <f>IF(ISNA(MATCH(CONCATENATE(Q$4,$A7),#REF!,0)),"",INDEX(#REF!,MATCH(CONCATENATE(Q$4,$A7),#REF!,0),1))</f>
        <v>#REF!</v>
      </c>
      <c r="R7" s="45"/>
      <c r="S7" s="4" t="e">
        <f>IF(Q7="","",#REF!)</f>
        <v>#REF!</v>
      </c>
      <c r="T7" s="43" t="e">
        <f t="shared" si="3"/>
        <v>#REF!</v>
      </c>
      <c r="U7" s="55"/>
      <c r="V7" s="17" t="e">
        <f>IF(ISNA(MATCH(CONCATENATE(V$4,$A7),#REF!,0)),"",INDEX(#REF!,MATCH(CONCATENATE(V$4,$A7),#REF!,0),1))</f>
        <v>#REF!</v>
      </c>
      <c r="W7" s="45"/>
      <c r="X7" s="4" t="e">
        <f>IF(V7="","",#REF!)</f>
        <v>#REF!</v>
      </c>
      <c r="Y7" s="43" t="e">
        <f t="shared" si="4"/>
        <v>#REF!</v>
      </c>
      <c r="Z7" s="55"/>
      <c r="AA7" s="17" t="e">
        <f>IF(ISNA(MATCH(CONCATENATE(AA$4,$A7),#REF!,0)),"",INDEX(#REF!,MATCH(CONCATENATE(AA$4,$A7),#REF!,0),1))</f>
        <v>#REF!</v>
      </c>
      <c r="AB7" s="45"/>
      <c r="AC7" s="4" t="e">
        <f>IF(AA7="","",#REF!)</f>
        <v>#REF!</v>
      </c>
      <c r="AD7" s="43" t="e">
        <f t="shared" si="5"/>
        <v>#REF!</v>
      </c>
      <c r="AE7" s="55"/>
      <c r="AF7" s="17" t="e">
        <f>IF(ISNA(MATCH(CONCATENATE(AF$4,$A7),#REF!,0)),"",INDEX(#REF!,MATCH(CONCATENATE(AF$4,$A7),#REF!,0),1))</f>
        <v>#REF!</v>
      </c>
      <c r="AG7" s="45"/>
      <c r="AH7" s="4" t="e">
        <f>IF(AF7="","",#REF!)</f>
        <v>#REF!</v>
      </c>
      <c r="AI7" s="43" t="e">
        <f t="shared" si="6"/>
        <v>#REF!</v>
      </c>
      <c r="AJ7" s="55"/>
      <c r="AK7" s="17" t="e">
        <f>IF(ISNA(MATCH(CONCATENATE(AK$4,$A7),#REF!,0)),"",INDEX(#REF!,MATCH(CONCATENATE(AK$4,$A7),#REF!,0),1))</f>
        <v>#REF!</v>
      </c>
      <c r="AL7" s="45"/>
      <c r="AM7" s="4" t="e">
        <f>IF(AK7="","",#REF!)</f>
        <v>#REF!</v>
      </c>
      <c r="AN7" s="43" t="e">
        <f t="shared" si="7"/>
        <v>#REF!</v>
      </c>
      <c r="AO7" s="55"/>
      <c r="AP7" s="17" t="e">
        <f>IF(ISNA(MATCH(CONCATENATE(AP$4,$A7),#REF!,0)),"",INDEX(#REF!,MATCH(CONCATENATE(AP$4,$A7),#REF!,0),1))</f>
        <v>#REF!</v>
      </c>
      <c r="AQ7" s="45"/>
      <c r="AR7" s="4" t="e">
        <f>IF(AP7="","",#REF!)</f>
        <v>#REF!</v>
      </c>
      <c r="AS7" s="43" t="e">
        <f t="shared" si="8"/>
        <v>#REF!</v>
      </c>
      <c r="AT7" s="55"/>
      <c r="AU7" s="17" t="e">
        <f>IF(ISNA(MATCH(CONCATENATE(AU$4,$A7),#REF!,0)),"",INDEX(#REF!,MATCH(CONCATENATE(AU$4,$A7),#REF!,0),1))</f>
        <v>#REF!</v>
      </c>
      <c r="AV7" s="45"/>
      <c r="AW7" s="4" t="e">
        <f>IF(AU7="","",#REF!)</f>
        <v>#REF!</v>
      </c>
      <c r="AX7" s="43" t="e">
        <f t="shared" si="9"/>
        <v>#REF!</v>
      </c>
      <c r="AY7" s="55"/>
      <c r="AZ7" s="17" t="e">
        <f>IF(ISNA(MATCH(CONCATENATE(AZ$4,$A7),#REF!,0)),"",INDEX(#REF!,MATCH(CONCATENATE(AZ$4,$A7),#REF!,0),1))</f>
        <v>#REF!</v>
      </c>
      <c r="BA7" s="45"/>
      <c r="BB7" s="4" t="e">
        <f>IF(AZ7="","",#REF!)</f>
        <v>#REF!</v>
      </c>
      <c r="BC7" s="43" t="e">
        <f t="shared" si="10"/>
        <v>#REF!</v>
      </c>
      <c r="BD7" s="55"/>
      <c r="BE7" s="17" t="e">
        <f>IF(ISNA(MATCH(CONCATENATE(BE$4,$A7),#REF!,0)),"",INDEX(#REF!,MATCH(CONCATENATE(BE$4,$A7),#REF!,0),1))</f>
        <v>#REF!</v>
      </c>
      <c r="BF7" s="45"/>
      <c r="BG7" s="4" t="e">
        <f>IF(BE7="","",#REF!)</f>
        <v>#REF!</v>
      </c>
      <c r="BH7" s="43" t="e">
        <f t="shared" si="11"/>
        <v>#REF!</v>
      </c>
      <c r="BI7" s="55"/>
      <c r="BJ7" s="17" t="e">
        <f>IF(ISNA(MATCH(CONCATENATE(BJ$4,$A7),#REF!,0)),"",INDEX(#REF!,MATCH(CONCATENATE(BJ$4,$A7),#REF!,0),1))</f>
        <v>#REF!</v>
      </c>
      <c r="BK7" s="45"/>
      <c r="BL7" s="4" t="e">
        <f>IF(BJ7="","",#REF!)</f>
        <v>#REF!</v>
      </c>
      <c r="BM7" s="43" t="e">
        <f t="shared" si="12"/>
        <v>#REF!</v>
      </c>
      <c r="BN7" s="55"/>
      <c r="BO7" s="17" t="e">
        <f>IF(ISNA(MATCH(CONCATENATE(BO$4,$A7),#REF!,0)),"",INDEX(#REF!,MATCH(CONCATENATE(BO$4,$A7),#REF!,0),1))</f>
        <v>#REF!</v>
      </c>
      <c r="BP7" s="45"/>
      <c r="BQ7" s="4" t="e">
        <f>IF(BO7="","",#REF!)</f>
        <v>#REF!</v>
      </c>
      <c r="BR7" s="43" t="e">
        <f t="shared" si="13"/>
        <v>#REF!</v>
      </c>
      <c r="BS7" s="55"/>
      <c r="BT7" s="17" t="e">
        <f>IF(ISNA(MATCH(CONCATENATE(BT$4,$A7),#REF!,0)),"",INDEX(#REF!,MATCH(CONCATENATE(BT$4,$A7),#REF!,0),1))</f>
        <v>#REF!</v>
      </c>
      <c r="BU7" s="45"/>
      <c r="BV7" s="4" t="e">
        <f>IF(BT7="","",#REF!)</f>
        <v>#REF!</v>
      </c>
      <c r="BW7" s="43" t="e">
        <f t="shared" si="14"/>
        <v>#REF!</v>
      </c>
      <c r="BX7" s="55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45"/>
      <c r="D8" s="4" t="e">
        <f>IF(B8="","",#REF!)</f>
        <v>#REF!</v>
      </c>
      <c r="E8" s="43" t="e">
        <f t="shared" si="0"/>
        <v>#REF!</v>
      </c>
      <c r="F8" s="55"/>
      <c r="G8" s="17" t="e">
        <f>IF(ISNA(MATCH(CONCATENATE(G$4,$A8),#REF!,0)),"",INDEX(#REF!,MATCH(CONCATENATE(G$4,$A8),#REF!,0),1))</f>
        <v>#REF!</v>
      </c>
      <c r="H8" s="45"/>
      <c r="I8" s="4" t="e">
        <f>IF(G8="","",#REF!)</f>
        <v>#REF!</v>
      </c>
      <c r="J8" s="43" t="e">
        <f t="shared" si="1"/>
        <v>#REF!</v>
      </c>
      <c r="K8" s="55"/>
      <c r="L8" s="17" t="e">
        <f>IF(ISNA(MATCH(CONCATENATE(L$4,$A8),#REF!,0)),"",INDEX(#REF!,MATCH(CONCATENATE(L$4,$A8),#REF!,0),1))</f>
        <v>#REF!</v>
      </c>
      <c r="M8" s="45"/>
      <c r="N8" s="4" t="e">
        <f>IF(L8="","",#REF!)</f>
        <v>#REF!</v>
      </c>
      <c r="O8" s="43" t="e">
        <f t="shared" si="2"/>
        <v>#REF!</v>
      </c>
      <c r="P8" s="55"/>
      <c r="Q8" s="17" t="e">
        <f>IF(ISNA(MATCH(CONCATENATE(Q$4,$A8),#REF!,0)),"",INDEX(#REF!,MATCH(CONCATENATE(Q$4,$A8),#REF!,0),1))</f>
        <v>#REF!</v>
      </c>
      <c r="R8" s="45"/>
      <c r="S8" s="4" t="e">
        <f>IF(Q8="","",#REF!)</f>
        <v>#REF!</v>
      </c>
      <c r="T8" s="43" t="e">
        <f t="shared" si="3"/>
        <v>#REF!</v>
      </c>
      <c r="U8" s="55"/>
      <c r="V8" s="17" t="e">
        <f>IF(ISNA(MATCH(CONCATENATE(V$4,$A8),#REF!,0)),"",INDEX(#REF!,MATCH(CONCATENATE(V$4,$A8),#REF!,0),1))</f>
        <v>#REF!</v>
      </c>
      <c r="W8" s="45"/>
      <c r="X8" s="4" t="e">
        <f>IF(V8="","",#REF!)</f>
        <v>#REF!</v>
      </c>
      <c r="Y8" s="43" t="e">
        <f t="shared" si="4"/>
        <v>#REF!</v>
      </c>
      <c r="Z8" s="55"/>
      <c r="AA8" s="17" t="e">
        <f>IF(ISNA(MATCH(CONCATENATE(AA$4,$A8),#REF!,0)),"",INDEX(#REF!,MATCH(CONCATENATE(AA$4,$A8),#REF!,0),1))</f>
        <v>#REF!</v>
      </c>
      <c r="AB8" s="45"/>
      <c r="AC8" s="4" t="e">
        <f>IF(AA8="","",#REF!)</f>
        <v>#REF!</v>
      </c>
      <c r="AD8" s="43" t="e">
        <f t="shared" si="5"/>
        <v>#REF!</v>
      </c>
      <c r="AE8" s="55"/>
      <c r="AF8" s="17" t="e">
        <f>IF(ISNA(MATCH(CONCATENATE(AF$4,$A8),#REF!,0)),"",INDEX(#REF!,MATCH(CONCATENATE(AF$4,$A8),#REF!,0),1))</f>
        <v>#REF!</v>
      </c>
      <c r="AG8" s="45"/>
      <c r="AH8" s="4" t="e">
        <f>IF(AF8="","",#REF!)</f>
        <v>#REF!</v>
      </c>
      <c r="AI8" s="43" t="e">
        <f t="shared" si="6"/>
        <v>#REF!</v>
      </c>
      <c r="AJ8" s="55"/>
      <c r="AK8" s="17" t="e">
        <f>IF(ISNA(MATCH(CONCATENATE(AK$4,$A8),#REF!,0)),"",INDEX(#REF!,MATCH(CONCATENATE(AK$4,$A8),#REF!,0),1))</f>
        <v>#REF!</v>
      </c>
      <c r="AL8" s="45"/>
      <c r="AM8" s="4" t="e">
        <f>IF(AK8="","",#REF!)</f>
        <v>#REF!</v>
      </c>
      <c r="AN8" s="43" t="e">
        <f t="shared" si="7"/>
        <v>#REF!</v>
      </c>
      <c r="AO8" s="55"/>
      <c r="AP8" s="17" t="e">
        <f>IF(ISNA(MATCH(CONCATENATE(AP$4,$A8),#REF!,0)),"",INDEX(#REF!,MATCH(CONCATENATE(AP$4,$A8),#REF!,0),1))</f>
        <v>#REF!</v>
      </c>
      <c r="AQ8" s="45"/>
      <c r="AR8" s="4" t="e">
        <f>IF(AP8="","",#REF!)</f>
        <v>#REF!</v>
      </c>
      <c r="AS8" s="43" t="e">
        <f t="shared" si="8"/>
        <v>#REF!</v>
      </c>
      <c r="AT8" s="55"/>
      <c r="AU8" s="17" t="e">
        <f>IF(ISNA(MATCH(CONCATENATE(AU$4,$A8),#REF!,0)),"",INDEX(#REF!,MATCH(CONCATENATE(AU$4,$A8),#REF!,0),1))</f>
        <v>#REF!</v>
      </c>
      <c r="AV8" s="45"/>
      <c r="AW8" s="4" t="e">
        <f>IF(AU8="","",#REF!)</f>
        <v>#REF!</v>
      </c>
      <c r="AX8" s="43" t="e">
        <f t="shared" si="9"/>
        <v>#REF!</v>
      </c>
      <c r="AY8" s="55"/>
      <c r="AZ8" s="17" t="e">
        <f>IF(ISNA(MATCH(CONCATENATE(AZ$4,$A8),#REF!,0)),"",INDEX(#REF!,MATCH(CONCATENATE(AZ$4,$A8),#REF!,0),1))</f>
        <v>#REF!</v>
      </c>
      <c r="BA8" s="45"/>
      <c r="BB8" s="4" t="e">
        <f>IF(AZ8="","",#REF!)</f>
        <v>#REF!</v>
      </c>
      <c r="BC8" s="43" t="e">
        <f t="shared" si="10"/>
        <v>#REF!</v>
      </c>
      <c r="BD8" s="55"/>
      <c r="BE8" s="17" t="e">
        <f>IF(ISNA(MATCH(CONCATENATE(BE$4,$A8),#REF!,0)),"",INDEX(#REF!,MATCH(CONCATENATE(BE$4,$A8),#REF!,0),1))</f>
        <v>#REF!</v>
      </c>
      <c r="BF8" s="45"/>
      <c r="BG8" s="4" t="e">
        <f>IF(BE8="","",#REF!)</f>
        <v>#REF!</v>
      </c>
      <c r="BH8" s="43" t="e">
        <f t="shared" si="11"/>
        <v>#REF!</v>
      </c>
      <c r="BI8" s="55"/>
      <c r="BJ8" s="17" t="e">
        <f>IF(ISNA(MATCH(CONCATENATE(BJ$4,$A8),#REF!,0)),"",INDEX(#REF!,MATCH(CONCATENATE(BJ$4,$A8),#REF!,0),1))</f>
        <v>#REF!</v>
      </c>
      <c r="BK8" s="45"/>
      <c r="BL8" s="4" t="e">
        <f>IF(BJ8="","",#REF!)</f>
        <v>#REF!</v>
      </c>
      <c r="BM8" s="43" t="e">
        <f t="shared" si="12"/>
        <v>#REF!</v>
      </c>
      <c r="BN8" s="55"/>
      <c r="BO8" s="17" t="e">
        <f>IF(ISNA(MATCH(CONCATENATE(BO$4,$A8),#REF!,0)),"",INDEX(#REF!,MATCH(CONCATENATE(BO$4,$A8),#REF!,0),1))</f>
        <v>#REF!</v>
      </c>
      <c r="BP8" s="45"/>
      <c r="BQ8" s="4" t="e">
        <f>IF(BO8="","",#REF!)</f>
        <v>#REF!</v>
      </c>
      <c r="BR8" s="43" t="e">
        <f t="shared" si="13"/>
        <v>#REF!</v>
      </c>
      <c r="BS8" s="55"/>
      <c r="BT8" s="17" t="e">
        <f>IF(ISNA(MATCH(CONCATENATE(BT$4,$A8),#REF!,0)),"",INDEX(#REF!,MATCH(CONCATENATE(BT$4,$A8),#REF!,0),1))</f>
        <v>#REF!</v>
      </c>
      <c r="BU8" s="45"/>
      <c r="BV8" s="4" t="e">
        <f>IF(BT8="","",#REF!)</f>
        <v>#REF!</v>
      </c>
      <c r="BW8" s="43" t="e">
        <f t="shared" si="14"/>
        <v>#REF!</v>
      </c>
      <c r="BX8" s="55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45"/>
      <c r="D9" s="4" t="e">
        <f>IF(B9="","",#REF!)</f>
        <v>#REF!</v>
      </c>
      <c r="E9" s="43" t="e">
        <f t="shared" si="0"/>
        <v>#REF!</v>
      </c>
      <c r="F9" s="55"/>
      <c r="G9" s="17" t="e">
        <f>IF(ISNA(MATCH(CONCATENATE(G$4,$A9),#REF!,0)),"",INDEX(#REF!,MATCH(CONCATENATE(G$4,$A9),#REF!,0),1))</f>
        <v>#REF!</v>
      </c>
      <c r="H9" s="45"/>
      <c r="I9" s="4" t="e">
        <f>IF(G9="","",#REF!)</f>
        <v>#REF!</v>
      </c>
      <c r="J9" s="43" t="e">
        <f t="shared" si="1"/>
        <v>#REF!</v>
      </c>
      <c r="K9" s="55"/>
      <c r="L9" s="17" t="e">
        <f>IF(ISNA(MATCH(CONCATENATE(L$4,$A9),#REF!,0)),"",INDEX(#REF!,MATCH(CONCATENATE(L$4,$A9),#REF!,0),1))</f>
        <v>#REF!</v>
      </c>
      <c r="M9" s="45"/>
      <c r="N9" s="4" t="e">
        <f>IF(L9="","",#REF!)</f>
        <v>#REF!</v>
      </c>
      <c r="O9" s="43" t="e">
        <f t="shared" si="2"/>
        <v>#REF!</v>
      </c>
      <c r="P9" s="55"/>
      <c r="Q9" s="17" t="e">
        <f>IF(ISNA(MATCH(CONCATENATE(Q$4,$A9),#REF!,0)),"",INDEX(#REF!,MATCH(CONCATENATE(Q$4,$A9),#REF!,0),1))</f>
        <v>#REF!</v>
      </c>
      <c r="R9" s="45"/>
      <c r="S9" s="4" t="e">
        <f>IF(Q9="","",#REF!)</f>
        <v>#REF!</v>
      </c>
      <c r="T9" s="43" t="e">
        <f t="shared" si="3"/>
        <v>#REF!</v>
      </c>
      <c r="U9" s="55"/>
      <c r="V9" s="17" t="e">
        <f>IF(ISNA(MATCH(CONCATENATE(V$4,$A9),#REF!,0)),"",INDEX(#REF!,MATCH(CONCATENATE(V$4,$A9),#REF!,0),1))</f>
        <v>#REF!</v>
      </c>
      <c r="W9" s="45"/>
      <c r="X9" s="4" t="e">
        <f>IF(V9="","",#REF!)</f>
        <v>#REF!</v>
      </c>
      <c r="Y9" s="43" t="e">
        <f t="shared" si="4"/>
        <v>#REF!</v>
      </c>
      <c r="Z9" s="55"/>
      <c r="AA9" s="17" t="e">
        <f>IF(ISNA(MATCH(CONCATENATE(AA$4,$A9),#REF!,0)),"",INDEX(#REF!,MATCH(CONCATENATE(AA$4,$A9),#REF!,0),1))</f>
        <v>#REF!</v>
      </c>
      <c r="AB9" s="45"/>
      <c r="AC9" s="4" t="e">
        <f>IF(AA9="","",#REF!)</f>
        <v>#REF!</v>
      </c>
      <c r="AD9" s="43" t="e">
        <f t="shared" si="5"/>
        <v>#REF!</v>
      </c>
      <c r="AE9" s="55"/>
      <c r="AF9" s="17" t="e">
        <f>IF(ISNA(MATCH(CONCATENATE(AF$4,$A9),#REF!,0)),"",INDEX(#REF!,MATCH(CONCATENATE(AF$4,$A9),#REF!,0),1))</f>
        <v>#REF!</v>
      </c>
      <c r="AG9" s="45"/>
      <c r="AH9" s="4" t="e">
        <f>IF(AF9="","",#REF!)</f>
        <v>#REF!</v>
      </c>
      <c r="AI9" s="43" t="e">
        <f t="shared" si="6"/>
        <v>#REF!</v>
      </c>
      <c r="AJ9" s="55"/>
      <c r="AK9" s="17" t="e">
        <f>IF(ISNA(MATCH(CONCATENATE(AK$4,$A9),#REF!,0)),"",INDEX(#REF!,MATCH(CONCATENATE(AK$4,$A9),#REF!,0),1))</f>
        <v>#REF!</v>
      </c>
      <c r="AL9" s="45"/>
      <c r="AM9" s="4" t="e">
        <f>IF(AK9="","",#REF!)</f>
        <v>#REF!</v>
      </c>
      <c r="AN9" s="43" t="e">
        <f t="shared" si="7"/>
        <v>#REF!</v>
      </c>
      <c r="AO9" s="55"/>
      <c r="AP9" s="17" t="e">
        <f>IF(ISNA(MATCH(CONCATENATE(AP$4,$A9),#REF!,0)),"",INDEX(#REF!,MATCH(CONCATENATE(AP$4,$A9),#REF!,0),1))</f>
        <v>#REF!</v>
      </c>
      <c r="AQ9" s="45"/>
      <c r="AR9" s="4" t="e">
        <f>IF(AP9="","",#REF!)</f>
        <v>#REF!</v>
      </c>
      <c r="AS9" s="43" t="e">
        <f t="shared" si="8"/>
        <v>#REF!</v>
      </c>
      <c r="AT9" s="55"/>
      <c r="AU9" s="17" t="e">
        <f>IF(ISNA(MATCH(CONCATENATE(AU$4,$A9),#REF!,0)),"",INDEX(#REF!,MATCH(CONCATENATE(AU$4,$A9),#REF!,0),1))</f>
        <v>#REF!</v>
      </c>
      <c r="AV9" s="45"/>
      <c r="AW9" s="4" t="e">
        <f>IF(AU9="","",#REF!)</f>
        <v>#REF!</v>
      </c>
      <c r="AX9" s="43" t="e">
        <f t="shared" si="9"/>
        <v>#REF!</v>
      </c>
      <c r="AY9" s="55"/>
      <c r="AZ9" s="17" t="e">
        <f>IF(ISNA(MATCH(CONCATENATE(AZ$4,$A9),#REF!,0)),"",INDEX(#REF!,MATCH(CONCATENATE(AZ$4,$A9),#REF!,0),1))</f>
        <v>#REF!</v>
      </c>
      <c r="BA9" s="45"/>
      <c r="BB9" s="4" t="e">
        <f>IF(AZ9="","",#REF!)</f>
        <v>#REF!</v>
      </c>
      <c r="BC9" s="43" t="e">
        <f t="shared" si="10"/>
        <v>#REF!</v>
      </c>
      <c r="BD9" s="55"/>
      <c r="BE9" s="17" t="e">
        <f>IF(ISNA(MATCH(CONCATENATE(BE$4,$A9),#REF!,0)),"",INDEX(#REF!,MATCH(CONCATENATE(BE$4,$A9),#REF!,0),1))</f>
        <v>#REF!</v>
      </c>
      <c r="BF9" s="45"/>
      <c r="BG9" s="4" t="e">
        <f>IF(BE9="","",#REF!)</f>
        <v>#REF!</v>
      </c>
      <c r="BH9" s="43" t="e">
        <f t="shared" si="11"/>
        <v>#REF!</v>
      </c>
      <c r="BI9" s="55"/>
      <c r="BJ9" s="17" t="e">
        <f>IF(ISNA(MATCH(CONCATENATE(BJ$4,$A9),#REF!,0)),"",INDEX(#REF!,MATCH(CONCATENATE(BJ$4,$A9),#REF!,0),1))</f>
        <v>#REF!</v>
      </c>
      <c r="BK9" s="45"/>
      <c r="BL9" s="4" t="e">
        <f>IF(BJ9="","",#REF!)</f>
        <v>#REF!</v>
      </c>
      <c r="BM9" s="43" t="e">
        <f t="shared" si="12"/>
        <v>#REF!</v>
      </c>
      <c r="BN9" s="55"/>
      <c r="BO9" s="17" t="e">
        <f>IF(ISNA(MATCH(CONCATENATE(BO$4,$A9),#REF!,0)),"",INDEX(#REF!,MATCH(CONCATENATE(BO$4,$A9),#REF!,0),1))</f>
        <v>#REF!</v>
      </c>
      <c r="BP9" s="45"/>
      <c r="BQ9" s="4" t="e">
        <f>IF(BO9="","",#REF!)</f>
        <v>#REF!</v>
      </c>
      <c r="BR9" s="43" t="e">
        <f t="shared" si="13"/>
        <v>#REF!</v>
      </c>
      <c r="BS9" s="55"/>
      <c r="BT9" s="17" t="e">
        <f>IF(ISNA(MATCH(CONCATENATE(BT$4,$A9),#REF!,0)),"",INDEX(#REF!,MATCH(CONCATENATE(BT$4,$A9),#REF!,0),1))</f>
        <v>#REF!</v>
      </c>
      <c r="BU9" s="45"/>
      <c r="BV9" s="4" t="e">
        <f>IF(BT9="","",#REF!)</f>
        <v>#REF!</v>
      </c>
      <c r="BW9" s="43" t="e">
        <f t="shared" si="14"/>
        <v>#REF!</v>
      </c>
      <c r="BX9" s="55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45"/>
      <c r="D10" s="4" t="e">
        <f>IF(B10="","",#REF!)</f>
        <v>#REF!</v>
      </c>
      <c r="E10" s="43" t="e">
        <f t="shared" si="0"/>
        <v>#REF!</v>
      </c>
      <c r="F10" s="55"/>
      <c r="G10" s="17" t="e">
        <f>IF(ISNA(MATCH(CONCATENATE(G$4,$A10),#REF!,0)),"",INDEX(#REF!,MATCH(CONCATENATE(G$4,$A10),#REF!,0),1))</f>
        <v>#REF!</v>
      </c>
      <c r="H10" s="45"/>
      <c r="I10" s="4" t="e">
        <f>IF(G10="","",#REF!)</f>
        <v>#REF!</v>
      </c>
      <c r="J10" s="43" t="e">
        <f t="shared" si="1"/>
        <v>#REF!</v>
      </c>
      <c r="K10" s="55"/>
      <c r="L10" s="17" t="e">
        <f>IF(ISNA(MATCH(CONCATENATE(L$4,$A10),#REF!,0)),"",INDEX(#REF!,MATCH(CONCATENATE(L$4,$A10),#REF!,0),1))</f>
        <v>#REF!</v>
      </c>
      <c r="M10" s="45"/>
      <c r="N10" s="4" t="e">
        <f>IF(L10="","",#REF!)</f>
        <v>#REF!</v>
      </c>
      <c r="O10" s="43" t="e">
        <f t="shared" si="2"/>
        <v>#REF!</v>
      </c>
      <c r="P10" s="55"/>
      <c r="Q10" s="17" t="e">
        <f>IF(ISNA(MATCH(CONCATENATE(Q$4,$A10),#REF!,0)),"",INDEX(#REF!,MATCH(CONCATENATE(Q$4,$A10),#REF!,0),1))</f>
        <v>#REF!</v>
      </c>
      <c r="R10" s="45"/>
      <c r="S10" s="4" t="e">
        <f>IF(Q10="","",#REF!)</f>
        <v>#REF!</v>
      </c>
      <c r="T10" s="43" t="e">
        <f t="shared" si="3"/>
        <v>#REF!</v>
      </c>
      <c r="U10" s="55"/>
      <c r="V10" s="17" t="e">
        <f>IF(ISNA(MATCH(CONCATENATE(V$4,$A10),#REF!,0)),"",INDEX(#REF!,MATCH(CONCATENATE(V$4,$A10),#REF!,0),1))</f>
        <v>#REF!</v>
      </c>
      <c r="W10" s="45"/>
      <c r="X10" s="4" t="e">
        <f>IF(V10="","",#REF!)</f>
        <v>#REF!</v>
      </c>
      <c r="Y10" s="43" t="e">
        <f t="shared" si="4"/>
        <v>#REF!</v>
      </c>
      <c r="Z10" s="55"/>
      <c r="AA10" s="17" t="e">
        <f>IF(ISNA(MATCH(CONCATENATE(AA$4,$A10),#REF!,0)),"",INDEX(#REF!,MATCH(CONCATENATE(AA$4,$A10),#REF!,0),1))</f>
        <v>#REF!</v>
      </c>
      <c r="AB10" s="45"/>
      <c r="AC10" s="4" t="e">
        <f>IF(AA10="","",#REF!)</f>
        <v>#REF!</v>
      </c>
      <c r="AD10" s="43" t="e">
        <f t="shared" si="5"/>
        <v>#REF!</v>
      </c>
      <c r="AE10" s="55"/>
      <c r="AF10" s="17" t="e">
        <f>IF(ISNA(MATCH(CONCATENATE(AF$4,$A10),#REF!,0)),"",INDEX(#REF!,MATCH(CONCATENATE(AF$4,$A10),#REF!,0),1))</f>
        <v>#REF!</v>
      </c>
      <c r="AG10" s="45"/>
      <c r="AH10" s="4" t="e">
        <f>IF(AF10="","",#REF!)</f>
        <v>#REF!</v>
      </c>
      <c r="AI10" s="43" t="e">
        <f t="shared" si="6"/>
        <v>#REF!</v>
      </c>
      <c r="AJ10" s="55"/>
      <c r="AK10" s="17" t="e">
        <f>IF(ISNA(MATCH(CONCATENATE(AK$4,$A10),#REF!,0)),"",INDEX(#REF!,MATCH(CONCATENATE(AK$4,$A10),#REF!,0),1))</f>
        <v>#REF!</v>
      </c>
      <c r="AL10" s="45"/>
      <c r="AM10" s="4" t="e">
        <f>IF(AK10="","",#REF!)</f>
        <v>#REF!</v>
      </c>
      <c r="AN10" s="43" t="e">
        <f t="shared" si="7"/>
        <v>#REF!</v>
      </c>
      <c r="AO10" s="55"/>
      <c r="AP10" s="17" t="e">
        <f>IF(ISNA(MATCH(CONCATENATE(AP$4,$A10),#REF!,0)),"",INDEX(#REF!,MATCH(CONCATENATE(AP$4,$A10),#REF!,0),1))</f>
        <v>#REF!</v>
      </c>
      <c r="AQ10" s="45"/>
      <c r="AR10" s="4" t="e">
        <f>IF(AP10="","",#REF!)</f>
        <v>#REF!</v>
      </c>
      <c r="AS10" s="43" t="e">
        <f t="shared" si="8"/>
        <v>#REF!</v>
      </c>
      <c r="AT10" s="55"/>
      <c r="AU10" s="17" t="e">
        <f>IF(ISNA(MATCH(CONCATENATE(AU$4,$A10),#REF!,0)),"",INDEX(#REF!,MATCH(CONCATENATE(AU$4,$A10),#REF!,0),1))</f>
        <v>#REF!</v>
      </c>
      <c r="AV10" s="45"/>
      <c r="AW10" s="4" t="e">
        <f>IF(AU10="","",#REF!)</f>
        <v>#REF!</v>
      </c>
      <c r="AX10" s="43" t="e">
        <f t="shared" si="9"/>
        <v>#REF!</v>
      </c>
      <c r="AY10" s="55"/>
      <c r="AZ10" s="17" t="e">
        <f>IF(ISNA(MATCH(CONCATENATE(AZ$4,$A10),#REF!,0)),"",INDEX(#REF!,MATCH(CONCATENATE(AZ$4,$A10),#REF!,0),1))</f>
        <v>#REF!</v>
      </c>
      <c r="BA10" s="45"/>
      <c r="BB10" s="4" t="e">
        <f>IF(AZ10="","",#REF!)</f>
        <v>#REF!</v>
      </c>
      <c r="BC10" s="43" t="e">
        <f t="shared" si="10"/>
        <v>#REF!</v>
      </c>
      <c r="BD10" s="55"/>
      <c r="BE10" s="17" t="e">
        <f>IF(ISNA(MATCH(CONCATENATE(BE$4,$A10),#REF!,0)),"",INDEX(#REF!,MATCH(CONCATENATE(BE$4,$A10),#REF!,0),1))</f>
        <v>#REF!</v>
      </c>
      <c r="BF10" s="45"/>
      <c r="BG10" s="4" t="e">
        <f>IF(BE10="","",#REF!)</f>
        <v>#REF!</v>
      </c>
      <c r="BH10" s="43" t="e">
        <f t="shared" si="11"/>
        <v>#REF!</v>
      </c>
      <c r="BI10" s="55"/>
      <c r="BJ10" s="17" t="e">
        <f>IF(ISNA(MATCH(CONCATENATE(BJ$4,$A10),#REF!,0)),"",INDEX(#REF!,MATCH(CONCATENATE(BJ$4,$A10),#REF!,0),1))</f>
        <v>#REF!</v>
      </c>
      <c r="BK10" s="45"/>
      <c r="BL10" s="4" t="e">
        <f>IF(BJ10="","",#REF!)</f>
        <v>#REF!</v>
      </c>
      <c r="BM10" s="43" t="e">
        <f t="shared" si="12"/>
        <v>#REF!</v>
      </c>
      <c r="BN10" s="55"/>
      <c r="BO10" s="17" t="e">
        <f>IF(ISNA(MATCH(CONCATENATE(BO$4,$A10),#REF!,0)),"",INDEX(#REF!,MATCH(CONCATENATE(BO$4,$A10),#REF!,0),1))</f>
        <v>#REF!</v>
      </c>
      <c r="BP10" s="45"/>
      <c r="BQ10" s="4" t="e">
        <f>IF(BO10="","",#REF!)</f>
        <v>#REF!</v>
      </c>
      <c r="BR10" s="43" t="e">
        <f t="shared" si="13"/>
        <v>#REF!</v>
      </c>
      <c r="BS10" s="55"/>
      <c r="BT10" s="17" t="e">
        <f>IF(ISNA(MATCH(CONCATENATE(BT$4,$A10),#REF!,0)),"",INDEX(#REF!,MATCH(CONCATENATE(BT$4,$A10),#REF!,0),1))</f>
        <v>#REF!</v>
      </c>
      <c r="BU10" s="45"/>
      <c r="BV10" s="4" t="e">
        <f>IF(BT10="","",#REF!)</f>
        <v>#REF!</v>
      </c>
      <c r="BW10" s="43" t="e">
        <f t="shared" si="14"/>
        <v>#REF!</v>
      </c>
      <c r="BX10" s="55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45"/>
      <c r="D11" s="4" t="e">
        <f>IF(B11="","",#REF!)</f>
        <v>#REF!</v>
      </c>
      <c r="E11" s="43" t="e">
        <f t="shared" si="0"/>
        <v>#REF!</v>
      </c>
      <c r="F11" s="55"/>
      <c r="G11" s="17" t="e">
        <f>IF(ISNA(MATCH(CONCATENATE(G$4,$A11),#REF!,0)),"",INDEX(#REF!,MATCH(CONCATENATE(G$4,$A11),#REF!,0),1))</f>
        <v>#REF!</v>
      </c>
      <c r="H11" s="45"/>
      <c r="I11" s="4" t="e">
        <f>IF(G11="","",#REF!)</f>
        <v>#REF!</v>
      </c>
      <c r="J11" s="43" t="e">
        <f t="shared" si="1"/>
        <v>#REF!</v>
      </c>
      <c r="K11" s="55"/>
      <c r="L11" s="17" t="e">
        <f>IF(ISNA(MATCH(CONCATENATE(L$4,$A11),#REF!,0)),"",INDEX(#REF!,MATCH(CONCATENATE(L$4,$A11),#REF!,0),1))</f>
        <v>#REF!</v>
      </c>
      <c r="M11" s="45"/>
      <c r="N11" s="4" t="e">
        <f>IF(L11="","",#REF!)</f>
        <v>#REF!</v>
      </c>
      <c r="O11" s="43" t="e">
        <f t="shared" si="2"/>
        <v>#REF!</v>
      </c>
      <c r="P11" s="55"/>
      <c r="Q11" s="17" t="e">
        <f>IF(ISNA(MATCH(CONCATENATE(Q$4,$A11),#REF!,0)),"",INDEX(#REF!,MATCH(CONCATENATE(Q$4,$A11),#REF!,0),1))</f>
        <v>#REF!</v>
      </c>
      <c r="R11" s="45"/>
      <c r="S11" s="4" t="e">
        <f>IF(Q11="","",#REF!)</f>
        <v>#REF!</v>
      </c>
      <c r="T11" s="43" t="e">
        <f t="shared" si="3"/>
        <v>#REF!</v>
      </c>
      <c r="U11" s="55"/>
      <c r="V11" s="17" t="e">
        <f>IF(ISNA(MATCH(CONCATENATE(V$4,$A11),#REF!,0)),"",INDEX(#REF!,MATCH(CONCATENATE(V$4,$A11),#REF!,0),1))</f>
        <v>#REF!</v>
      </c>
      <c r="W11" s="45"/>
      <c r="X11" s="4" t="e">
        <f>IF(V11="","",#REF!)</f>
        <v>#REF!</v>
      </c>
      <c r="Y11" s="43" t="e">
        <f t="shared" si="4"/>
        <v>#REF!</v>
      </c>
      <c r="Z11" s="55"/>
      <c r="AA11" s="17" t="e">
        <f>IF(ISNA(MATCH(CONCATENATE(AA$4,$A11),#REF!,0)),"",INDEX(#REF!,MATCH(CONCATENATE(AA$4,$A11),#REF!,0),1))</f>
        <v>#REF!</v>
      </c>
      <c r="AB11" s="45"/>
      <c r="AC11" s="4" t="e">
        <f>IF(AA11="","",#REF!)</f>
        <v>#REF!</v>
      </c>
      <c r="AD11" s="43" t="e">
        <f t="shared" si="5"/>
        <v>#REF!</v>
      </c>
      <c r="AE11" s="55"/>
      <c r="AF11" s="17" t="e">
        <f>IF(ISNA(MATCH(CONCATENATE(AF$4,$A11),#REF!,0)),"",INDEX(#REF!,MATCH(CONCATENATE(AF$4,$A11),#REF!,0),1))</f>
        <v>#REF!</v>
      </c>
      <c r="AG11" s="45"/>
      <c r="AH11" s="4" t="e">
        <f>IF(AF11="","",#REF!)</f>
        <v>#REF!</v>
      </c>
      <c r="AI11" s="43" t="e">
        <f t="shared" si="6"/>
        <v>#REF!</v>
      </c>
      <c r="AJ11" s="55"/>
      <c r="AK11" s="17" t="e">
        <f>IF(ISNA(MATCH(CONCATENATE(AK$4,$A11),#REF!,0)),"",INDEX(#REF!,MATCH(CONCATENATE(AK$4,$A11),#REF!,0),1))</f>
        <v>#REF!</v>
      </c>
      <c r="AL11" s="45"/>
      <c r="AM11" s="4" t="e">
        <f>IF(AK11="","",#REF!)</f>
        <v>#REF!</v>
      </c>
      <c r="AN11" s="43" t="e">
        <f t="shared" si="7"/>
        <v>#REF!</v>
      </c>
      <c r="AO11" s="55"/>
      <c r="AP11" s="17" t="e">
        <f>IF(ISNA(MATCH(CONCATENATE(AP$4,$A11),#REF!,0)),"",INDEX(#REF!,MATCH(CONCATENATE(AP$4,$A11),#REF!,0),1))</f>
        <v>#REF!</v>
      </c>
      <c r="AQ11" s="45"/>
      <c r="AR11" s="4" t="e">
        <f>IF(AP11="","",#REF!)</f>
        <v>#REF!</v>
      </c>
      <c r="AS11" s="43" t="e">
        <f t="shared" si="8"/>
        <v>#REF!</v>
      </c>
      <c r="AT11" s="55"/>
      <c r="AU11" s="17" t="e">
        <f>IF(ISNA(MATCH(CONCATENATE(AU$4,$A11),#REF!,0)),"",INDEX(#REF!,MATCH(CONCATENATE(AU$4,$A11),#REF!,0),1))</f>
        <v>#REF!</v>
      </c>
      <c r="AV11" s="45"/>
      <c r="AW11" s="4" t="e">
        <f>IF(AU11="","",#REF!)</f>
        <v>#REF!</v>
      </c>
      <c r="AX11" s="43" t="e">
        <f t="shared" si="9"/>
        <v>#REF!</v>
      </c>
      <c r="AY11" s="55"/>
      <c r="AZ11" s="17" t="e">
        <f>IF(ISNA(MATCH(CONCATENATE(AZ$4,$A11),#REF!,0)),"",INDEX(#REF!,MATCH(CONCATENATE(AZ$4,$A11),#REF!,0),1))</f>
        <v>#REF!</v>
      </c>
      <c r="BA11" s="45"/>
      <c r="BB11" s="4" t="e">
        <f>IF(AZ11="","",#REF!)</f>
        <v>#REF!</v>
      </c>
      <c r="BC11" s="43" t="e">
        <f t="shared" si="10"/>
        <v>#REF!</v>
      </c>
      <c r="BD11" s="55"/>
      <c r="BE11" s="17" t="e">
        <f>IF(ISNA(MATCH(CONCATENATE(BE$4,$A11),#REF!,0)),"",INDEX(#REF!,MATCH(CONCATENATE(BE$4,$A11),#REF!,0),1))</f>
        <v>#REF!</v>
      </c>
      <c r="BF11" s="45"/>
      <c r="BG11" s="4" t="e">
        <f>IF(BE11="","",#REF!)</f>
        <v>#REF!</v>
      </c>
      <c r="BH11" s="43" t="e">
        <f t="shared" si="11"/>
        <v>#REF!</v>
      </c>
      <c r="BI11" s="55"/>
      <c r="BJ11" s="17" t="e">
        <f>IF(ISNA(MATCH(CONCATENATE(BJ$4,$A11),#REF!,0)),"",INDEX(#REF!,MATCH(CONCATENATE(BJ$4,$A11),#REF!,0),1))</f>
        <v>#REF!</v>
      </c>
      <c r="BK11" s="45"/>
      <c r="BL11" s="4" t="e">
        <f>IF(BJ11="","",#REF!)</f>
        <v>#REF!</v>
      </c>
      <c r="BM11" s="43" t="e">
        <f t="shared" si="12"/>
        <v>#REF!</v>
      </c>
      <c r="BN11" s="55"/>
      <c r="BO11" s="17" t="e">
        <f>IF(ISNA(MATCH(CONCATENATE(BO$4,$A11),#REF!,0)),"",INDEX(#REF!,MATCH(CONCATENATE(BO$4,$A11),#REF!,0),1))</f>
        <v>#REF!</v>
      </c>
      <c r="BP11" s="45"/>
      <c r="BQ11" s="4" t="e">
        <f>IF(BO11="","",#REF!)</f>
        <v>#REF!</v>
      </c>
      <c r="BR11" s="43" t="e">
        <f t="shared" si="13"/>
        <v>#REF!</v>
      </c>
      <c r="BS11" s="55"/>
      <c r="BT11" s="17" t="e">
        <f>IF(ISNA(MATCH(CONCATENATE(BT$4,$A11),#REF!,0)),"",INDEX(#REF!,MATCH(CONCATENATE(BT$4,$A11),#REF!,0),1))</f>
        <v>#REF!</v>
      </c>
      <c r="BU11" s="45"/>
      <c r="BV11" s="4" t="e">
        <f>IF(BT11="","",#REF!)</f>
        <v>#REF!</v>
      </c>
      <c r="BW11" s="43" t="e">
        <f t="shared" si="14"/>
        <v>#REF!</v>
      </c>
      <c r="BX11" s="55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45"/>
      <c r="D12" s="4" t="e">
        <f>IF(B12="","",#REF!)</f>
        <v>#REF!</v>
      </c>
      <c r="E12" s="43" t="e">
        <f t="shared" si="0"/>
        <v>#REF!</v>
      </c>
      <c r="F12" s="55"/>
      <c r="G12" s="17" t="e">
        <f>IF(ISNA(MATCH(CONCATENATE(G$4,$A12),#REF!,0)),"",INDEX(#REF!,MATCH(CONCATENATE(G$4,$A12),#REF!,0),1))</f>
        <v>#REF!</v>
      </c>
      <c r="H12" s="45"/>
      <c r="I12" s="4" t="e">
        <f>IF(G12="","",#REF!)</f>
        <v>#REF!</v>
      </c>
      <c r="J12" s="43" t="e">
        <f t="shared" si="1"/>
        <v>#REF!</v>
      </c>
      <c r="K12" s="55"/>
      <c r="L12" s="17" t="e">
        <f>IF(ISNA(MATCH(CONCATENATE(L$4,$A12),#REF!,0)),"",INDEX(#REF!,MATCH(CONCATENATE(L$4,$A12),#REF!,0),1))</f>
        <v>#REF!</v>
      </c>
      <c r="M12" s="45"/>
      <c r="N12" s="4" t="e">
        <f>IF(L12="","",#REF!)</f>
        <v>#REF!</v>
      </c>
      <c r="O12" s="43" t="e">
        <f t="shared" si="2"/>
        <v>#REF!</v>
      </c>
      <c r="P12" s="55"/>
      <c r="Q12" s="17" t="e">
        <f>IF(ISNA(MATCH(CONCATENATE(Q$4,$A12),#REF!,0)),"",INDEX(#REF!,MATCH(CONCATENATE(Q$4,$A12),#REF!,0),1))</f>
        <v>#REF!</v>
      </c>
      <c r="R12" s="45"/>
      <c r="S12" s="4" t="e">
        <f>IF(Q12="","",#REF!)</f>
        <v>#REF!</v>
      </c>
      <c r="T12" s="43" t="e">
        <f t="shared" si="3"/>
        <v>#REF!</v>
      </c>
      <c r="U12" s="55"/>
      <c r="V12" s="17" t="e">
        <f>IF(ISNA(MATCH(CONCATENATE(V$4,$A12),#REF!,0)),"",INDEX(#REF!,MATCH(CONCATENATE(V$4,$A12),#REF!,0),1))</f>
        <v>#REF!</v>
      </c>
      <c r="W12" s="45"/>
      <c r="X12" s="4" t="e">
        <f>IF(V12="","",#REF!)</f>
        <v>#REF!</v>
      </c>
      <c r="Y12" s="43" t="e">
        <f t="shared" si="4"/>
        <v>#REF!</v>
      </c>
      <c r="Z12" s="55"/>
      <c r="AA12" s="17" t="e">
        <f>IF(ISNA(MATCH(CONCATENATE(AA$4,$A12),#REF!,0)),"",INDEX(#REF!,MATCH(CONCATENATE(AA$4,$A12),#REF!,0),1))</f>
        <v>#REF!</v>
      </c>
      <c r="AB12" s="45"/>
      <c r="AC12" s="4" t="e">
        <f>IF(AA12="","",#REF!)</f>
        <v>#REF!</v>
      </c>
      <c r="AD12" s="43" t="e">
        <f t="shared" si="5"/>
        <v>#REF!</v>
      </c>
      <c r="AE12" s="55"/>
      <c r="AF12" s="17" t="e">
        <f>IF(ISNA(MATCH(CONCATENATE(AF$4,$A12),#REF!,0)),"",INDEX(#REF!,MATCH(CONCATENATE(AF$4,$A12),#REF!,0),1))</f>
        <v>#REF!</v>
      </c>
      <c r="AG12" s="45"/>
      <c r="AH12" s="4" t="e">
        <f>IF(AF12="","",#REF!)</f>
        <v>#REF!</v>
      </c>
      <c r="AI12" s="43" t="e">
        <f t="shared" si="6"/>
        <v>#REF!</v>
      </c>
      <c r="AJ12" s="55"/>
      <c r="AK12" s="17" t="e">
        <f>IF(ISNA(MATCH(CONCATENATE(AK$4,$A12),#REF!,0)),"",INDEX(#REF!,MATCH(CONCATENATE(AK$4,$A12),#REF!,0),1))</f>
        <v>#REF!</v>
      </c>
      <c r="AL12" s="45"/>
      <c r="AM12" s="4" t="e">
        <f>IF(AK12="","",#REF!)</f>
        <v>#REF!</v>
      </c>
      <c r="AN12" s="43" t="e">
        <f t="shared" si="7"/>
        <v>#REF!</v>
      </c>
      <c r="AO12" s="55"/>
      <c r="AP12" s="17" t="e">
        <f>IF(ISNA(MATCH(CONCATENATE(AP$4,$A12),#REF!,0)),"",INDEX(#REF!,MATCH(CONCATENATE(AP$4,$A12),#REF!,0),1))</f>
        <v>#REF!</v>
      </c>
      <c r="AQ12" s="45"/>
      <c r="AR12" s="4" t="e">
        <f>IF(AP12="","",#REF!)</f>
        <v>#REF!</v>
      </c>
      <c r="AS12" s="43" t="e">
        <f t="shared" si="8"/>
        <v>#REF!</v>
      </c>
      <c r="AT12" s="55"/>
      <c r="AU12" s="17" t="e">
        <f>IF(ISNA(MATCH(CONCATENATE(AU$4,$A12),#REF!,0)),"",INDEX(#REF!,MATCH(CONCATENATE(AU$4,$A12),#REF!,0),1))</f>
        <v>#REF!</v>
      </c>
      <c r="AV12" s="45"/>
      <c r="AW12" s="4" t="e">
        <f>IF(AU12="","",#REF!)</f>
        <v>#REF!</v>
      </c>
      <c r="AX12" s="43" t="e">
        <f t="shared" si="9"/>
        <v>#REF!</v>
      </c>
      <c r="AY12" s="55"/>
      <c r="AZ12" s="17" t="e">
        <f>IF(ISNA(MATCH(CONCATENATE(AZ$4,$A12),#REF!,0)),"",INDEX(#REF!,MATCH(CONCATENATE(AZ$4,$A12),#REF!,0),1))</f>
        <v>#REF!</v>
      </c>
      <c r="BA12" s="45"/>
      <c r="BB12" s="4" t="e">
        <f>IF(AZ12="","",#REF!)</f>
        <v>#REF!</v>
      </c>
      <c r="BC12" s="43" t="e">
        <f t="shared" si="10"/>
        <v>#REF!</v>
      </c>
      <c r="BD12" s="55"/>
      <c r="BE12" s="17" t="e">
        <f>IF(ISNA(MATCH(CONCATENATE(BE$4,$A12),#REF!,0)),"",INDEX(#REF!,MATCH(CONCATENATE(BE$4,$A12),#REF!,0),1))</f>
        <v>#REF!</v>
      </c>
      <c r="BF12" s="45"/>
      <c r="BG12" s="4" t="e">
        <f>IF(BE12="","",#REF!)</f>
        <v>#REF!</v>
      </c>
      <c r="BH12" s="43" t="e">
        <f t="shared" si="11"/>
        <v>#REF!</v>
      </c>
      <c r="BI12" s="55"/>
      <c r="BJ12" s="17" t="e">
        <f>IF(ISNA(MATCH(CONCATENATE(BJ$4,$A12),#REF!,0)),"",INDEX(#REF!,MATCH(CONCATENATE(BJ$4,$A12),#REF!,0),1))</f>
        <v>#REF!</v>
      </c>
      <c r="BK12" s="45"/>
      <c r="BL12" s="4" t="e">
        <f>IF(BJ12="","",#REF!)</f>
        <v>#REF!</v>
      </c>
      <c r="BM12" s="43" t="e">
        <f t="shared" si="12"/>
        <v>#REF!</v>
      </c>
      <c r="BN12" s="55"/>
      <c r="BO12" s="17" t="e">
        <f>IF(ISNA(MATCH(CONCATENATE(BO$4,$A12),#REF!,0)),"",INDEX(#REF!,MATCH(CONCATENATE(BO$4,$A12),#REF!,0),1))</f>
        <v>#REF!</v>
      </c>
      <c r="BP12" s="45"/>
      <c r="BQ12" s="4" t="e">
        <f>IF(BO12="","",#REF!)</f>
        <v>#REF!</v>
      </c>
      <c r="BR12" s="43" t="e">
        <f t="shared" si="13"/>
        <v>#REF!</v>
      </c>
      <c r="BS12" s="55"/>
      <c r="BT12" s="17" t="e">
        <f>IF(ISNA(MATCH(CONCATENATE(BT$4,$A12),#REF!,0)),"",INDEX(#REF!,MATCH(CONCATENATE(BT$4,$A12),#REF!,0),1))</f>
        <v>#REF!</v>
      </c>
      <c r="BU12" s="45"/>
      <c r="BV12" s="4" t="e">
        <f>IF(BT12="","",#REF!)</f>
        <v>#REF!</v>
      </c>
      <c r="BW12" s="43" t="e">
        <f t="shared" si="14"/>
        <v>#REF!</v>
      </c>
      <c r="BX12" s="55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45"/>
      <c r="D13" s="4" t="e">
        <f>IF(B13="","",#REF!)</f>
        <v>#REF!</v>
      </c>
      <c r="E13" s="43" t="e">
        <f t="shared" si="0"/>
        <v>#REF!</v>
      </c>
      <c r="F13" s="55"/>
      <c r="G13" s="17" t="e">
        <f>IF(ISNA(MATCH(CONCATENATE(G$4,$A13),#REF!,0)),"",INDEX(#REF!,MATCH(CONCATENATE(G$4,$A13),#REF!,0),1))</f>
        <v>#REF!</v>
      </c>
      <c r="H13" s="45"/>
      <c r="I13" s="4" t="e">
        <f>IF(G13="","",#REF!)</f>
        <v>#REF!</v>
      </c>
      <c r="J13" s="43" t="e">
        <f t="shared" si="1"/>
        <v>#REF!</v>
      </c>
      <c r="K13" s="55"/>
      <c r="L13" s="17" t="e">
        <f>IF(ISNA(MATCH(CONCATENATE(L$4,$A13),#REF!,0)),"",INDEX(#REF!,MATCH(CONCATENATE(L$4,$A13),#REF!,0),1))</f>
        <v>#REF!</v>
      </c>
      <c r="M13" s="45"/>
      <c r="N13" s="4" t="e">
        <f>IF(L13="","",#REF!)</f>
        <v>#REF!</v>
      </c>
      <c r="O13" s="43" t="e">
        <f t="shared" si="2"/>
        <v>#REF!</v>
      </c>
      <c r="P13" s="55"/>
      <c r="Q13" s="17" t="e">
        <f>IF(ISNA(MATCH(CONCATENATE(Q$4,$A13),#REF!,0)),"",INDEX(#REF!,MATCH(CONCATENATE(Q$4,$A13),#REF!,0),1))</f>
        <v>#REF!</v>
      </c>
      <c r="R13" s="45"/>
      <c r="S13" s="4" t="e">
        <f>IF(Q13="","",#REF!)</f>
        <v>#REF!</v>
      </c>
      <c r="T13" s="43" t="e">
        <f t="shared" si="3"/>
        <v>#REF!</v>
      </c>
      <c r="U13" s="55"/>
      <c r="V13" s="17" t="e">
        <f>IF(ISNA(MATCH(CONCATENATE(V$4,$A13),#REF!,0)),"",INDEX(#REF!,MATCH(CONCATENATE(V$4,$A13),#REF!,0),1))</f>
        <v>#REF!</v>
      </c>
      <c r="W13" s="45"/>
      <c r="X13" s="4" t="e">
        <f>IF(V13="","",#REF!)</f>
        <v>#REF!</v>
      </c>
      <c r="Y13" s="43" t="e">
        <f t="shared" si="4"/>
        <v>#REF!</v>
      </c>
      <c r="Z13" s="55"/>
      <c r="AA13" s="17" t="e">
        <f>IF(ISNA(MATCH(CONCATENATE(AA$4,$A13),#REF!,0)),"",INDEX(#REF!,MATCH(CONCATENATE(AA$4,$A13),#REF!,0),1))</f>
        <v>#REF!</v>
      </c>
      <c r="AB13" s="45"/>
      <c r="AC13" s="4" t="e">
        <f>IF(AA13="","",#REF!)</f>
        <v>#REF!</v>
      </c>
      <c r="AD13" s="43" t="e">
        <f t="shared" si="5"/>
        <v>#REF!</v>
      </c>
      <c r="AE13" s="55"/>
      <c r="AF13" s="17" t="e">
        <f>IF(ISNA(MATCH(CONCATENATE(AF$4,$A13),#REF!,0)),"",INDEX(#REF!,MATCH(CONCATENATE(AF$4,$A13),#REF!,0),1))</f>
        <v>#REF!</v>
      </c>
      <c r="AG13" s="45"/>
      <c r="AH13" s="4" t="e">
        <f>IF(AF13="","",#REF!)</f>
        <v>#REF!</v>
      </c>
      <c r="AI13" s="43" t="e">
        <f t="shared" si="6"/>
        <v>#REF!</v>
      </c>
      <c r="AJ13" s="55"/>
      <c r="AK13" s="17" t="e">
        <f>IF(ISNA(MATCH(CONCATENATE(AK$4,$A13),#REF!,0)),"",INDEX(#REF!,MATCH(CONCATENATE(AK$4,$A13),#REF!,0),1))</f>
        <v>#REF!</v>
      </c>
      <c r="AL13" s="45"/>
      <c r="AM13" s="4" t="e">
        <f>IF(AK13="","",#REF!)</f>
        <v>#REF!</v>
      </c>
      <c r="AN13" s="43" t="e">
        <f t="shared" si="7"/>
        <v>#REF!</v>
      </c>
      <c r="AO13" s="55"/>
      <c r="AP13" s="17" t="e">
        <f>IF(ISNA(MATCH(CONCATENATE(AP$4,$A13),#REF!,0)),"",INDEX(#REF!,MATCH(CONCATENATE(AP$4,$A13),#REF!,0),1))</f>
        <v>#REF!</v>
      </c>
      <c r="AQ13" s="45"/>
      <c r="AR13" s="4" t="e">
        <f>IF(AP13="","",#REF!)</f>
        <v>#REF!</v>
      </c>
      <c r="AS13" s="43" t="e">
        <f t="shared" si="8"/>
        <v>#REF!</v>
      </c>
      <c r="AT13" s="55"/>
      <c r="AU13" s="17" t="e">
        <f>IF(ISNA(MATCH(CONCATENATE(AU$4,$A13),#REF!,0)),"",INDEX(#REF!,MATCH(CONCATENATE(AU$4,$A13),#REF!,0),1))</f>
        <v>#REF!</v>
      </c>
      <c r="AV13" s="45"/>
      <c r="AW13" s="4" t="e">
        <f>IF(AU13="","",#REF!)</f>
        <v>#REF!</v>
      </c>
      <c r="AX13" s="43" t="e">
        <f t="shared" si="9"/>
        <v>#REF!</v>
      </c>
      <c r="AY13" s="55"/>
      <c r="AZ13" s="17" t="e">
        <f>IF(ISNA(MATCH(CONCATENATE(AZ$4,$A13),#REF!,0)),"",INDEX(#REF!,MATCH(CONCATENATE(AZ$4,$A13),#REF!,0),1))</f>
        <v>#REF!</v>
      </c>
      <c r="BA13" s="45"/>
      <c r="BB13" s="4" t="e">
        <f>IF(AZ13="","",#REF!)</f>
        <v>#REF!</v>
      </c>
      <c r="BC13" s="43" t="e">
        <f t="shared" si="10"/>
        <v>#REF!</v>
      </c>
      <c r="BD13" s="55"/>
      <c r="BE13" s="17" t="e">
        <f>IF(ISNA(MATCH(CONCATENATE(BE$4,$A13),#REF!,0)),"",INDEX(#REF!,MATCH(CONCATENATE(BE$4,$A13),#REF!,0),1))</f>
        <v>#REF!</v>
      </c>
      <c r="BF13" s="45"/>
      <c r="BG13" s="4" t="e">
        <f>IF(BE13="","",#REF!)</f>
        <v>#REF!</v>
      </c>
      <c r="BH13" s="43" t="e">
        <f t="shared" si="11"/>
        <v>#REF!</v>
      </c>
      <c r="BI13" s="55"/>
      <c r="BJ13" s="17" t="e">
        <f>IF(ISNA(MATCH(CONCATENATE(BJ$4,$A13),#REF!,0)),"",INDEX(#REF!,MATCH(CONCATENATE(BJ$4,$A13),#REF!,0),1))</f>
        <v>#REF!</v>
      </c>
      <c r="BK13" s="45"/>
      <c r="BL13" s="4" t="e">
        <f>IF(BJ13="","",#REF!)</f>
        <v>#REF!</v>
      </c>
      <c r="BM13" s="43" t="e">
        <f t="shared" si="12"/>
        <v>#REF!</v>
      </c>
      <c r="BN13" s="55"/>
      <c r="BO13" s="17" t="e">
        <f>IF(ISNA(MATCH(CONCATENATE(BO$4,$A13),#REF!,0)),"",INDEX(#REF!,MATCH(CONCATENATE(BO$4,$A13),#REF!,0),1))</f>
        <v>#REF!</v>
      </c>
      <c r="BP13" s="45"/>
      <c r="BQ13" s="4" t="e">
        <f>IF(BO13="","",#REF!)</f>
        <v>#REF!</v>
      </c>
      <c r="BR13" s="43" t="e">
        <f t="shared" si="13"/>
        <v>#REF!</v>
      </c>
      <c r="BS13" s="55"/>
      <c r="BT13" s="17" t="e">
        <f>IF(ISNA(MATCH(CONCATENATE(BT$4,$A13),#REF!,0)),"",INDEX(#REF!,MATCH(CONCATENATE(BT$4,$A13),#REF!,0),1))</f>
        <v>#REF!</v>
      </c>
      <c r="BU13" s="45"/>
      <c r="BV13" s="4" t="e">
        <f>IF(BT13="","",#REF!)</f>
        <v>#REF!</v>
      </c>
      <c r="BW13" s="43" t="e">
        <f t="shared" si="14"/>
        <v>#REF!</v>
      </c>
      <c r="BX13" s="55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45"/>
      <c r="D14" s="4" t="e">
        <f>IF(B14="","",#REF!)</f>
        <v>#REF!</v>
      </c>
      <c r="E14" s="43" t="e">
        <f t="shared" si="0"/>
        <v>#REF!</v>
      </c>
      <c r="F14" s="55"/>
      <c r="G14" s="17" t="e">
        <f>IF(ISNA(MATCH(CONCATENATE(G$4,$A14),#REF!,0)),"",INDEX(#REF!,MATCH(CONCATENATE(G$4,$A14),#REF!,0),1))</f>
        <v>#REF!</v>
      </c>
      <c r="H14" s="45"/>
      <c r="I14" s="4" t="e">
        <f>IF(G14="","",#REF!)</f>
        <v>#REF!</v>
      </c>
      <c r="J14" s="43" t="e">
        <f t="shared" si="1"/>
        <v>#REF!</v>
      </c>
      <c r="K14" s="55"/>
      <c r="L14" s="17" t="e">
        <f>IF(ISNA(MATCH(CONCATENATE(L$4,$A14),#REF!,0)),"",INDEX(#REF!,MATCH(CONCATENATE(L$4,$A14),#REF!,0),1))</f>
        <v>#REF!</v>
      </c>
      <c r="M14" s="45"/>
      <c r="N14" s="4" t="e">
        <f>IF(L14="","",#REF!)</f>
        <v>#REF!</v>
      </c>
      <c r="O14" s="43" t="e">
        <f t="shared" si="2"/>
        <v>#REF!</v>
      </c>
      <c r="P14" s="55"/>
      <c r="Q14" s="17" t="e">
        <f>IF(ISNA(MATCH(CONCATENATE(Q$4,$A14),#REF!,0)),"",INDEX(#REF!,MATCH(CONCATENATE(Q$4,$A14),#REF!,0),1))</f>
        <v>#REF!</v>
      </c>
      <c r="R14" s="45"/>
      <c r="S14" s="4" t="e">
        <f>IF(Q14="","",#REF!)</f>
        <v>#REF!</v>
      </c>
      <c r="T14" s="43" t="e">
        <f t="shared" si="3"/>
        <v>#REF!</v>
      </c>
      <c r="U14" s="55"/>
      <c r="V14" s="17" t="e">
        <f>IF(ISNA(MATCH(CONCATENATE(V$4,$A14),#REF!,0)),"",INDEX(#REF!,MATCH(CONCATENATE(V$4,$A14),#REF!,0),1))</f>
        <v>#REF!</v>
      </c>
      <c r="W14" s="45"/>
      <c r="X14" s="4" t="e">
        <f>IF(V14="","",#REF!)</f>
        <v>#REF!</v>
      </c>
      <c r="Y14" s="43" t="e">
        <f t="shared" si="4"/>
        <v>#REF!</v>
      </c>
      <c r="Z14" s="55"/>
      <c r="AA14" s="17" t="e">
        <f>IF(ISNA(MATCH(CONCATENATE(AA$4,$A14),#REF!,0)),"",INDEX(#REF!,MATCH(CONCATENATE(AA$4,$A14),#REF!,0),1))</f>
        <v>#REF!</v>
      </c>
      <c r="AB14" s="45"/>
      <c r="AC14" s="4" t="e">
        <f>IF(AA14="","",#REF!)</f>
        <v>#REF!</v>
      </c>
      <c r="AD14" s="43" t="e">
        <f t="shared" si="5"/>
        <v>#REF!</v>
      </c>
      <c r="AE14" s="55"/>
      <c r="AF14" s="17" t="e">
        <f>IF(ISNA(MATCH(CONCATENATE(AF$4,$A14),#REF!,0)),"",INDEX(#REF!,MATCH(CONCATENATE(AF$4,$A14),#REF!,0),1))</f>
        <v>#REF!</v>
      </c>
      <c r="AG14" s="45"/>
      <c r="AH14" s="4" t="e">
        <f>IF(AF14="","",#REF!)</f>
        <v>#REF!</v>
      </c>
      <c r="AI14" s="43" t="e">
        <f t="shared" si="6"/>
        <v>#REF!</v>
      </c>
      <c r="AJ14" s="55"/>
      <c r="AK14" s="17" t="e">
        <f>IF(ISNA(MATCH(CONCATENATE(AK$4,$A14),#REF!,0)),"",INDEX(#REF!,MATCH(CONCATENATE(AK$4,$A14),#REF!,0),1))</f>
        <v>#REF!</v>
      </c>
      <c r="AL14" s="45"/>
      <c r="AM14" s="4" t="e">
        <f>IF(AK14="","",#REF!)</f>
        <v>#REF!</v>
      </c>
      <c r="AN14" s="43" t="e">
        <f t="shared" si="7"/>
        <v>#REF!</v>
      </c>
      <c r="AO14" s="55"/>
      <c r="AP14" s="17" t="e">
        <f>IF(ISNA(MATCH(CONCATENATE(AP$4,$A14),#REF!,0)),"",INDEX(#REF!,MATCH(CONCATENATE(AP$4,$A14),#REF!,0),1))</f>
        <v>#REF!</v>
      </c>
      <c r="AQ14" s="45"/>
      <c r="AR14" s="4" t="e">
        <f>IF(AP14="","",#REF!)</f>
        <v>#REF!</v>
      </c>
      <c r="AS14" s="43" t="e">
        <f t="shared" si="8"/>
        <v>#REF!</v>
      </c>
      <c r="AT14" s="55"/>
      <c r="AU14" s="17" t="e">
        <f>IF(ISNA(MATCH(CONCATENATE(AU$4,$A14),#REF!,0)),"",INDEX(#REF!,MATCH(CONCATENATE(AU$4,$A14),#REF!,0),1))</f>
        <v>#REF!</v>
      </c>
      <c r="AV14" s="45"/>
      <c r="AW14" s="4" t="e">
        <f>IF(AU14="","",#REF!)</f>
        <v>#REF!</v>
      </c>
      <c r="AX14" s="43" t="e">
        <f t="shared" si="9"/>
        <v>#REF!</v>
      </c>
      <c r="AY14" s="55"/>
      <c r="AZ14" s="17" t="e">
        <f>IF(ISNA(MATCH(CONCATENATE(AZ$4,$A14),#REF!,0)),"",INDEX(#REF!,MATCH(CONCATENATE(AZ$4,$A14),#REF!,0),1))</f>
        <v>#REF!</v>
      </c>
      <c r="BA14" s="45"/>
      <c r="BB14" s="4" t="e">
        <f>IF(AZ14="","",#REF!)</f>
        <v>#REF!</v>
      </c>
      <c r="BC14" s="43" t="e">
        <f t="shared" si="10"/>
        <v>#REF!</v>
      </c>
      <c r="BD14" s="55"/>
      <c r="BE14" s="17" t="e">
        <f>IF(ISNA(MATCH(CONCATENATE(BE$4,$A14),#REF!,0)),"",INDEX(#REF!,MATCH(CONCATENATE(BE$4,$A14),#REF!,0),1))</f>
        <v>#REF!</v>
      </c>
      <c r="BF14" s="45"/>
      <c r="BG14" s="4" t="e">
        <f>IF(BE14="","",#REF!)</f>
        <v>#REF!</v>
      </c>
      <c r="BH14" s="43" t="e">
        <f t="shared" si="11"/>
        <v>#REF!</v>
      </c>
      <c r="BI14" s="55"/>
      <c r="BJ14" s="17" t="e">
        <f>IF(ISNA(MATCH(CONCATENATE(BJ$4,$A14),#REF!,0)),"",INDEX(#REF!,MATCH(CONCATENATE(BJ$4,$A14),#REF!,0),1))</f>
        <v>#REF!</v>
      </c>
      <c r="BK14" s="45"/>
      <c r="BL14" s="4" t="e">
        <f>IF(BJ14="","",#REF!)</f>
        <v>#REF!</v>
      </c>
      <c r="BM14" s="43" t="e">
        <f t="shared" si="12"/>
        <v>#REF!</v>
      </c>
      <c r="BN14" s="55"/>
      <c r="BO14" s="17" t="e">
        <f>IF(ISNA(MATCH(CONCATENATE(BO$4,$A14),#REF!,0)),"",INDEX(#REF!,MATCH(CONCATENATE(BO$4,$A14),#REF!,0),1))</f>
        <v>#REF!</v>
      </c>
      <c r="BP14" s="45"/>
      <c r="BQ14" s="4" t="e">
        <f>IF(BO14="","",#REF!)</f>
        <v>#REF!</v>
      </c>
      <c r="BR14" s="43" t="e">
        <f t="shared" si="13"/>
        <v>#REF!</v>
      </c>
      <c r="BS14" s="55"/>
      <c r="BT14" s="17" t="e">
        <f>IF(ISNA(MATCH(CONCATENATE(BT$4,$A14),#REF!,0)),"",INDEX(#REF!,MATCH(CONCATENATE(BT$4,$A14),#REF!,0),1))</f>
        <v>#REF!</v>
      </c>
      <c r="BU14" s="45"/>
      <c r="BV14" s="4" t="e">
        <f>IF(BT14="","",#REF!)</f>
        <v>#REF!</v>
      </c>
      <c r="BW14" s="43" t="e">
        <f t="shared" si="14"/>
        <v>#REF!</v>
      </c>
      <c r="BX14" s="55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45"/>
      <c r="D15" s="4" t="e">
        <f>IF(B15="","",#REF!)</f>
        <v>#REF!</v>
      </c>
      <c r="E15" s="43" t="e">
        <f t="shared" si="0"/>
        <v>#REF!</v>
      </c>
      <c r="F15" s="55"/>
      <c r="G15" s="17" t="e">
        <f>IF(ISNA(MATCH(CONCATENATE(G$4,$A15),#REF!,0)),"",INDEX(#REF!,MATCH(CONCATENATE(G$4,$A15),#REF!,0),1))</f>
        <v>#REF!</v>
      </c>
      <c r="H15" s="45"/>
      <c r="I15" s="4" t="e">
        <f>IF(G15="","",#REF!)</f>
        <v>#REF!</v>
      </c>
      <c r="J15" s="43" t="e">
        <f t="shared" si="1"/>
        <v>#REF!</v>
      </c>
      <c r="K15" s="55"/>
      <c r="L15" s="17" t="e">
        <f>IF(ISNA(MATCH(CONCATENATE(L$4,$A15),#REF!,0)),"",INDEX(#REF!,MATCH(CONCATENATE(L$4,$A15),#REF!,0),1))</f>
        <v>#REF!</v>
      </c>
      <c r="M15" s="45"/>
      <c r="N15" s="4" t="e">
        <f>IF(L15="","",#REF!)</f>
        <v>#REF!</v>
      </c>
      <c r="O15" s="43" t="e">
        <f t="shared" si="2"/>
        <v>#REF!</v>
      </c>
      <c r="P15" s="55"/>
      <c r="Q15" s="17" t="e">
        <f>IF(ISNA(MATCH(CONCATENATE(Q$4,$A15),#REF!,0)),"",INDEX(#REF!,MATCH(CONCATENATE(Q$4,$A15),#REF!,0),1))</f>
        <v>#REF!</v>
      </c>
      <c r="R15" s="45"/>
      <c r="S15" s="4" t="e">
        <f>IF(Q15="","",#REF!)</f>
        <v>#REF!</v>
      </c>
      <c r="T15" s="43" t="e">
        <f t="shared" si="3"/>
        <v>#REF!</v>
      </c>
      <c r="U15" s="55"/>
      <c r="V15" s="17" t="e">
        <f>IF(ISNA(MATCH(CONCATENATE(V$4,$A15),#REF!,0)),"",INDEX(#REF!,MATCH(CONCATENATE(V$4,$A15),#REF!,0),1))</f>
        <v>#REF!</v>
      </c>
      <c r="W15" s="45"/>
      <c r="X15" s="4" t="e">
        <f>IF(V15="","",#REF!)</f>
        <v>#REF!</v>
      </c>
      <c r="Y15" s="43" t="e">
        <f t="shared" si="4"/>
        <v>#REF!</v>
      </c>
      <c r="Z15" s="55"/>
      <c r="AA15" s="17" t="e">
        <f>IF(ISNA(MATCH(CONCATENATE(AA$4,$A15),#REF!,0)),"",INDEX(#REF!,MATCH(CONCATENATE(AA$4,$A15),#REF!,0),1))</f>
        <v>#REF!</v>
      </c>
      <c r="AB15" s="45"/>
      <c r="AC15" s="4" t="e">
        <f>IF(AA15="","",#REF!)</f>
        <v>#REF!</v>
      </c>
      <c r="AD15" s="43" t="e">
        <f t="shared" si="5"/>
        <v>#REF!</v>
      </c>
      <c r="AE15" s="55"/>
      <c r="AF15" s="17" t="e">
        <f>IF(ISNA(MATCH(CONCATENATE(AF$4,$A15),#REF!,0)),"",INDEX(#REF!,MATCH(CONCATENATE(AF$4,$A15),#REF!,0),1))</f>
        <v>#REF!</v>
      </c>
      <c r="AG15" s="45"/>
      <c r="AH15" s="4" t="e">
        <f>IF(AF15="","",#REF!)</f>
        <v>#REF!</v>
      </c>
      <c r="AI15" s="43" t="e">
        <f t="shared" si="6"/>
        <v>#REF!</v>
      </c>
      <c r="AJ15" s="55"/>
      <c r="AK15" s="17" t="e">
        <f>IF(ISNA(MATCH(CONCATENATE(AK$4,$A15),#REF!,0)),"",INDEX(#REF!,MATCH(CONCATENATE(AK$4,$A15),#REF!,0),1))</f>
        <v>#REF!</v>
      </c>
      <c r="AL15" s="45"/>
      <c r="AM15" s="4" t="e">
        <f>IF(AK15="","",#REF!)</f>
        <v>#REF!</v>
      </c>
      <c r="AN15" s="43" t="e">
        <f t="shared" si="7"/>
        <v>#REF!</v>
      </c>
      <c r="AO15" s="55"/>
      <c r="AP15" s="17" t="e">
        <f>IF(ISNA(MATCH(CONCATENATE(AP$4,$A15),#REF!,0)),"",INDEX(#REF!,MATCH(CONCATENATE(AP$4,$A15),#REF!,0),1))</f>
        <v>#REF!</v>
      </c>
      <c r="AQ15" s="45"/>
      <c r="AR15" s="4" t="e">
        <f>IF(AP15="","",#REF!)</f>
        <v>#REF!</v>
      </c>
      <c r="AS15" s="43" t="e">
        <f t="shared" si="8"/>
        <v>#REF!</v>
      </c>
      <c r="AT15" s="55"/>
      <c r="AU15" s="17" t="e">
        <f>IF(ISNA(MATCH(CONCATENATE(AU$4,$A15),#REF!,0)),"",INDEX(#REF!,MATCH(CONCATENATE(AU$4,$A15),#REF!,0),1))</f>
        <v>#REF!</v>
      </c>
      <c r="AV15" s="45"/>
      <c r="AW15" s="4" t="e">
        <f>IF(AU15="","",#REF!)</f>
        <v>#REF!</v>
      </c>
      <c r="AX15" s="43" t="e">
        <f t="shared" si="9"/>
        <v>#REF!</v>
      </c>
      <c r="AY15" s="55"/>
      <c r="AZ15" s="17" t="e">
        <f>IF(ISNA(MATCH(CONCATENATE(AZ$4,$A15),#REF!,0)),"",INDEX(#REF!,MATCH(CONCATENATE(AZ$4,$A15),#REF!,0),1))</f>
        <v>#REF!</v>
      </c>
      <c r="BA15" s="45"/>
      <c r="BB15" s="4" t="e">
        <f>IF(AZ15="","",#REF!)</f>
        <v>#REF!</v>
      </c>
      <c r="BC15" s="43" t="e">
        <f t="shared" si="10"/>
        <v>#REF!</v>
      </c>
      <c r="BD15" s="55"/>
      <c r="BE15" s="17" t="e">
        <f>IF(ISNA(MATCH(CONCATENATE(BE$4,$A15),#REF!,0)),"",INDEX(#REF!,MATCH(CONCATENATE(BE$4,$A15),#REF!,0),1))</f>
        <v>#REF!</v>
      </c>
      <c r="BF15" s="45"/>
      <c r="BG15" s="4" t="e">
        <f>IF(BE15="","",#REF!)</f>
        <v>#REF!</v>
      </c>
      <c r="BH15" s="43" t="e">
        <f t="shared" si="11"/>
        <v>#REF!</v>
      </c>
      <c r="BI15" s="55"/>
      <c r="BJ15" s="17" t="e">
        <f>IF(ISNA(MATCH(CONCATENATE(BJ$4,$A15),#REF!,0)),"",INDEX(#REF!,MATCH(CONCATENATE(BJ$4,$A15),#REF!,0),1))</f>
        <v>#REF!</v>
      </c>
      <c r="BK15" s="45"/>
      <c r="BL15" s="4" t="e">
        <f>IF(BJ15="","",#REF!)</f>
        <v>#REF!</v>
      </c>
      <c r="BM15" s="43" t="e">
        <f t="shared" si="12"/>
        <v>#REF!</v>
      </c>
      <c r="BN15" s="55"/>
      <c r="BO15" s="17" t="e">
        <f>IF(ISNA(MATCH(CONCATENATE(BO$4,$A15),#REF!,0)),"",INDEX(#REF!,MATCH(CONCATENATE(BO$4,$A15),#REF!,0),1))</f>
        <v>#REF!</v>
      </c>
      <c r="BP15" s="45"/>
      <c r="BQ15" s="4" t="e">
        <f>IF(BO15="","",#REF!)</f>
        <v>#REF!</v>
      </c>
      <c r="BR15" s="43" t="e">
        <f t="shared" si="13"/>
        <v>#REF!</v>
      </c>
      <c r="BS15" s="55"/>
      <c r="BT15" s="17" t="e">
        <f>IF(ISNA(MATCH(CONCATENATE(BT$4,$A15),#REF!,0)),"",INDEX(#REF!,MATCH(CONCATENATE(BT$4,$A15),#REF!,0),1))</f>
        <v>#REF!</v>
      </c>
      <c r="BU15" s="45"/>
      <c r="BV15" s="4" t="e">
        <f>IF(BT15="","",#REF!)</f>
        <v>#REF!</v>
      </c>
      <c r="BW15" s="43" t="e">
        <f t="shared" si="14"/>
        <v>#REF!</v>
      </c>
      <c r="BX15" s="55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45"/>
      <c r="D16" s="4" t="e">
        <f>IF(B16="","",#REF!)</f>
        <v>#REF!</v>
      </c>
      <c r="E16" s="43" t="e">
        <f t="shared" si="0"/>
        <v>#REF!</v>
      </c>
      <c r="F16" s="55"/>
      <c r="G16" s="17" t="e">
        <f>IF(ISNA(MATCH(CONCATENATE(G$4,$A16),#REF!,0)),"",INDEX(#REF!,MATCH(CONCATENATE(G$4,$A16),#REF!,0),1))</f>
        <v>#REF!</v>
      </c>
      <c r="H16" s="45"/>
      <c r="I16" s="4" t="e">
        <f>IF(G16="","",#REF!)</f>
        <v>#REF!</v>
      </c>
      <c r="J16" s="43" t="e">
        <f t="shared" si="1"/>
        <v>#REF!</v>
      </c>
      <c r="K16" s="55"/>
      <c r="L16" s="17" t="e">
        <f>IF(ISNA(MATCH(CONCATENATE(L$4,$A16),#REF!,0)),"",INDEX(#REF!,MATCH(CONCATENATE(L$4,$A16),#REF!,0),1))</f>
        <v>#REF!</v>
      </c>
      <c r="M16" s="45"/>
      <c r="N16" s="4" t="e">
        <f>IF(L16="","",#REF!)</f>
        <v>#REF!</v>
      </c>
      <c r="O16" s="43" t="e">
        <f t="shared" si="2"/>
        <v>#REF!</v>
      </c>
      <c r="P16" s="55"/>
      <c r="Q16" s="17" t="e">
        <f>IF(ISNA(MATCH(CONCATENATE(Q$4,$A16),#REF!,0)),"",INDEX(#REF!,MATCH(CONCATENATE(Q$4,$A16),#REF!,0),1))</f>
        <v>#REF!</v>
      </c>
      <c r="R16" s="45"/>
      <c r="S16" s="4" t="e">
        <f>IF(Q16="","",#REF!)</f>
        <v>#REF!</v>
      </c>
      <c r="T16" s="43" t="e">
        <f t="shared" si="3"/>
        <v>#REF!</v>
      </c>
      <c r="U16" s="55"/>
      <c r="V16" s="17" t="e">
        <f>IF(ISNA(MATCH(CONCATENATE(V$4,$A16),#REF!,0)),"",INDEX(#REF!,MATCH(CONCATENATE(V$4,$A16),#REF!,0),1))</f>
        <v>#REF!</v>
      </c>
      <c r="W16" s="45"/>
      <c r="X16" s="4" t="e">
        <f>IF(V16="","",#REF!)</f>
        <v>#REF!</v>
      </c>
      <c r="Y16" s="43" t="e">
        <f t="shared" si="4"/>
        <v>#REF!</v>
      </c>
      <c r="Z16" s="55"/>
      <c r="AA16" s="17" t="e">
        <f>IF(ISNA(MATCH(CONCATENATE(AA$4,$A16),#REF!,0)),"",INDEX(#REF!,MATCH(CONCATENATE(AA$4,$A16),#REF!,0),1))</f>
        <v>#REF!</v>
      </c>
      <c r="AB16" s="45"/>
      <c r="AC16" s="4" t="e">
        <f>IF(AA16="","",#REF!)</f>
        <v>#REF!</v>
      </c>
      <c r="AD16" s="43" t="e">
        <f t="shared" si="5"/>
        <v>#REF!</v>
      </c>
      <c r="AE16" s="55"/>
      <c r="AF16" s="17" t="e">
        <f>IF(ISNA(MATCH(CONCATENATE(AF$4,$A16),#REF!,0)),"",INDEX(#REF!,MATCH(CONCATENATE(AF$4,$A16),#REF!,0),1))</f>
        <v>#REF!</v>
      </c>
      <c r="AG16" s="45"/>
      <c r="AH16" s="4" t="e">
        <f>IF(AF16="","",#REF!)</f>
        <v>#REF!</v>
      </c>
      <c r="AI16" s="43" t="e">
        <f t="shared" si="6"/>
        <v>#REF!</v>
      </c>
      <c r="AJ16" s="55"/>
      <c r="AK16" s="17" t="e">
        <f>IF(ISNA(MATCH(CONCATENATE(AK$4,$A16),#REF!,0)),"",INDEX(#REF!,MATCH(CONCATENATE(AK$4,$A16),#REF!,0),1))</f>
        <v>#REF!</v>
      </c>
      <c r="AL16" s="45"/>
      <c r="AM16" s="4" t="e">
        <f>IF(AK16="","",#REF!)</f>
        <v>#REF!</v>
      </c>
      <c r="AN16" s="43" t="e">
        <f t="shared" si="7"/>
        <v>#REF!</v>
      </c>
      <c r="AO16" s="55"/>
      <c r="AP16" s="17" t="e">
        <f>IF(ISNA(MATCH(CONCATENATE(AP$4,$A16),#REF!,0)),"",INDEX(#REF!,MATCH(CONCATENATE(AP$4,$A16),#REF!,0),1))</f>
        <v>#REF!</v>
      </c>
      <c r="AQ16" s="45"/>
      <c r="AR16" s="4" t="e">
        <f>IF(AP16="","",#REF!)</f>
        <v>#REF!</v>
      </c>
      <c r="AS16" s="43" t="e">
        <f t="shared" si="8"/>
        <v>#REF!</v>
      </c>
      <c r="AT16" s="55"/>
      <c r="AU16" s="17" t="e">
        <f>IF(ISNA(MATCH(CONCATENATE(AU$4,$A16),#REF!,0)),"",INDEX(#REF!,MATCH(CONCATENATE(AU$4,$A16),#REF!,0),1))</f>
        <v>#REF!</v>
      </c>
      <c r="AV16" s="45"/>
      <c r="AW16" s="4" t="e">
        <f>IF(AU16="","",#REF!)</f>
        <v>#REF!</v>
      </c>
      <c r="AX16" s="43" t="e">
        <f t="shared" si="9"/>
        <v>#REF!</v>
      </c>
      <c r="AY16" s="55"/>
      <c r="AZ16" s="17" t="e">
        <f>IF(ISNA(MATCH(CONCATENATE(AZ$4,$A16),#REF!,0)),"",INDEX(#REF!,MATCH(CONCATENATE(AZ$4,$A16),#REF!,0),1))</f>
        <v>#REF!</v>
      </c>
      <c r="BA16" s="45"/>
      <c r="BB16" s="4" t="e">
        <f>IF(AZ16="","",#REF!)</f>
        <v>#REF!</v>
      </c>
      <c r="BC16" s="43" t="e">
        <f t="shared" si="10"/>
        <v>#REF!</v>
      </c>
      <c r="BD16" s="55"/>
      <c r="BE16" s="17" t="e">
        <f>IF(ISNA(MATCH(CONCATENATE(BE$4,$A16),#REF!,0)),"",INDEX(#REF!,MATCH(CONCATENATE(BE$4,$A16),#REF!,0),1))</f>
        <v>#REF!</v>
      </c>
      <c r="BF16" s="45"/>
      <c r="BG16" s="4" t="e">
        <f>IF(BE16="","",#REF!)</f>
        <v>#REF!</v>
      </c>
      <c r="BH16" s="43" t="e">
        <f t="shared" si="11"/>
        <v>#REF!</v>
      </c>
      <c r="BI16" s="55"/>
      <c r="BJ16" s="17" t="e">
        <f>IF(ISNA(MATCH(CONCATENATE(BJ$4,$A16),#REF!,0)),"",INDEX(#REF!,MATCH(CONCATENATE(BJ$4,$A16),#REF!,0),1))</f>
        <v>#REF!</v>
      </c>
      <c r="BK16" s="45"/>
      <c r="BL16" s="4" t="e">
        <f>IF(BJ16="","",#REF!)</f>
        <v>#REF!</v>
      </c>
      <c r="BM16" s="43" t="e">
        <f t="shared" si="12"/>
        <v>#REF!</v>
      </c>
      <c r="BN16" s="55"/>
      <c r="BO16" s="17" t="e">
        <f>IF(ISNA(MATCH(CONCATENATE(BO$4,$A16),#REF!,0)),"",INDEX(#REF!,MATCH(CONCATENATE(BO$4,$A16),#REF!,0),1))</f>
        <v>#REF!</v>
      </c>
      <c r="BP16" s="45"/>
      <c r="BQ16" s="4" t="e">
        <f>IF(BO16="","",#REF!)</f>
        <v>#REF!</v>
      </c>
      <c r="BR16" s="43" t="e">
        <f t="shared" si="13"/>
        <v>#REF!</v>
      </c>
      <c r="BS16" s="55"/>
      <c r="BT16" s="17" t="e">
        <f>IF(ISNA(MATCH(CONCATENATE(BT$4,$A16),#REF!,0)),"",INDEX(#REF!,MATCH(CONCATENATE(BT$4,$A16),#REF!,0),1))</f>
        <v>#REF!</v>
      </c>
      <c r="BU16" s="45"/>
      <c r="BV16" s="4" t="e">
        <f>IF(BT16="","",#REF!)</f>
        <v>#REF!</v>
      </c>
      <c r="BW16" s="43" t="e">
        <f t="shared" si="14"/>
        <v>#REF!</v>
      </c>
      <c r="BX16" s="55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45"/>
      <c r="D17" s="4" t="e">
        <f>IF(B17="","",#REF!)</f>
        <v>#REF!</v>
      </c>
      <c r="E17" s="43" t="e">
        <f t="shared" si="0"/>
        <v>#REF!</v>
      </c>
      <c r="F17" s="55"/>
      <c r="G17" s="17" t="e">
        <f>IF(ISNA(MATCH(CONCATENATE(G$4,$A17),#REF!,0)),"",INDEX(#REF!,MATCH(CONCATENATE(G$4,$A17),#REF!,0),1))</f>
        <v>#REF!</v>
      </c>
      <c r="H17" s="45"/>
      <c r="I17" s="4" t="e">
        <f>IF(G17="","",#REF!)</f>
        <v>#REF!</v>
      </c>
      <c r="J17" s="43" t="e">
        <f t="shared" si="1"/>
        <v>#REF!</v>
      </c>
      <c r="K17" s="55"/>
      <c r="L17" s="17" t="e">
        <f>IF(ISNA(MATCH(CONCATENATE(L$4,$A17),#REF!,0)),"",INDEX(#REF!,MATCH(CONCATENATE(L$4,$A17),#REF!,0),1))</f>
        <v>#REF!</v>
      </c>
      <c r="M17" s="45"/>
      <c r="N17" s="4" t="e">
        <f>IF(L17="","",#REF!)</f>
        <v>#REF!</v>
      </c>
      <c r="O17" s="43" t="e">
        <f t="shared" si="2"/>
        <v>#REF!</v>
      </c>
      <c r="P17" s="55"/>
      <c r="Q17" s="17" t="e">
        <f>IF(ISNA(MATCH(CONCATENATE(Q$4,$A17),#REF!,0)),"",INDEX(#REF!,MATCH(CONCATENATE(Q$4,$A17),#REF!,0),1))</f>
        <v>#REF!</v>
      </c>
      <c r="R17" s="45"/>
      <c r="S17" s="4" t="e">
        <f>IF(Q17="","",#REF!)</f>
        <v>#REF!</v>
      </c>
      <c r="T17" s="43" t="e">
        <f t="shared" si="3"/>
        <v>#REF!</v>
      </c>
      <c r="U17" s="55"/>
      <c r="V17" s="17" t="e">
        <f>IF(ISNA(MATCH(CONCATENATE(V$4,$A17),#REF!,0)),"",INDEX(#REF!,MATCH(CONCATENATE(V$4,$A17),#REF!,0),1))</f>
        <v>#REF!</v>
      </c>
      <c r="W17" s="45"/>
      <c r="X17" s="4" t="e">
        <f>IF(V17="","",#REF!)</f>
        <v>#REF!</v>
      </c>
      <c r="Y17" s="43" t="e">
        <f t="shared" si="4"/>
        <v>#REF!</v>
      </c>
      <c r="Z17" s="55"/>
      <c r="AA17" s="17" t="e">
        <f>IF(ISNA(MATCH(CONCATENATE(AA$4,$A17),#REF!,0)),"",INDEX(#REF!,MATCH(CONCATENATE(AA$4,$A17),#REF!,0),1))</f>
        <v>#REF!</v>
      </c>
      <c r="AB17" s="45"/>
      <c r="AC17" s="4" t="e">
        <f>IF(AA17="","",#REF!)</f>
        <v>#REF!</v>
      </c>
      <c r="AD17" s="43" t="e">
        <f t="shared" si="5"/>
        <v>#REF!</v>
      </c>
      <c r="AE17" s="55"/>
      <c r="AF17" s="17" t="e">
        <f>IF(ISNA(MATCH(CONCATENATE(AF$4,$A17),#REF!,0)),"",INDEX(#REF!,MATCH(CONCATENATE(AF$4,$A17),#REF!,0),1))</f>
        <v>#REF!</v>
      </c>
      <c r="AG17" s="45"/>
      <c r="AH17" s="4" t="e">
        <f>IF(AF17="","",#REF!)</f>
        <v>#REF!</v>
      </c>
      <c r="AI17" s="43" t="e">
        <f t="shared" si="6"/>
        <v>#REF!</v>
      </c>
      <c r="AJ17" s="55"/>
      <c r="AK17" s="17" t="e">
        <f>IF(ISNA(MATCH(CONCATENATE(AK$4,$A17),#REF!,0)),"",INDEX(#REF!,MATCH(CONCATENATE(AK$4,$A17),#REF!,0),1))</f>
        <v>#REF!</v>
      </c>
      <c r="AL17" s="45"/>
      <c r="AM17" s="4" t="e">
        <f>IF(AK17="","",#REF!)</f>
        <v>#REF!</v>
      </c>
      <c r="AN17" s="43" t="e">
        <f t="shared" si="7"/>
        <v>#REF!</v>
      </c>
      <c r="AO17" s="55"/>
      <c r="AP17" s="17" t="e">
        <f>IF(ISNA(MATCH(CONCATENATE(AP$4,$A17),#REF!,0)),"",INDEX(#REF!,MATCH(CONCATENATE(AP$4,$A17),#REF!,0),1))</f>
        <v>#REF!</v>
      </c>
      <c r="AQ17" s="45"/>
      <c r="AR17" s="4" t="e">
        <f>IF(AP17="","",#REF!)</f>
        <v>#REF!</v>
      </c>
      <c r="AS17" s="43" t="e">
        <f t="shared" si="8"/>
        <v>#REF!</v>
      </c>
      <c r="AT17" s="55"/>
      <c r="AU17" s="17" t="e">
        <f>IF(ISNA(MATCH(CONCATENATE(AU$4,$A17),#REF!,0)),"",INDEX(#REF!,MATCH(CONCATENATE(AU$4,$A17),#REF!,0),1))</f>
        <v>#REF!</v>
      </c>
      <c r="AV17" s="45"/>
      <c r="AW17" s="4" t="e">
        <f>IF(AU17="","",#REF!)</f>
        <v>#REF!</v>
      </c>
      <c r="AX17" s="43" t="e">
        <f t="shared" si="9"/>
        <v>#REF!</v>
      </c>
      <c r="AY17" s="55"/>
      <c r="AZ17" s="17" t="e">
        <f>IF(ISNA(MATCH(CONCATENATE(AZ$4,$A17),#REF!,0)),"",INDEX(#REF!,MATCH(CONCATENATE(AZ$4,$A17),#REF!,0),1))</f>
        <v>#REF!</v>
      </c>
      <c r="BA17" s="45"/>
      <c r="BB17" s="4" t="e">
        <f>IF(AZ17="","",#REF!)</f>
        <v>#REF!</v>
      </c>
      <c r="BC17" s="43" t="e">
        <f t="shared" si="10"/>
        <v>#REF!</v>
      </c>
      <c r="BD17" s="55"/>
      <c r="BE17" s="17" t="e">
        <f>IF(ISNA(MATCH(CONCATENATE(BE$4,$A17),#REF!,0)),"",INDEX(#REF!,MATCH(CONCATENATE(BE$4,$A17),#REF!,0),1))</f>
        <v>#REF!</v>
      </c>
      <c r="BF17" s="45"/>
      <c r="BG17" s="4" t="e">
        <f>IF(BE17="","",#REF!)</f>
        <v>#REF!</v>
      </c>
      <c r="BH17" s="43" t="e">
        <f t="shared" si="11"/>
        <v>#REF!</v>
      </c>
      <c r="BI17" s="55"/>
      <c r="BJ17" s="17" t="e">
        <f>IF(ISNA(MATCH(CONCATENATE(BJ$4,$A17),#REF!,0)),"",INDEX(#REF!,MATCH(CONCATENATE(BJ$4,$A17),#REF!,0),1))</f>
        <v>#REF!</v>
      </c>
      <c r="BK17" s="45"/>
      <c r="BL17" s="4" t="e">
        <f>IF(BJ17="","",#REF!)</f>
        <v>#REF!</v>
      </c>
      <c r="BM17" s="43" t="e">
        <f t="shared" si="12"/>
        <v>#REF!</v>
      </c>
      <c r="BN17" s="55"/>
      <c r="BO17" s="17" t="e">
        <f>IF(ISNA(MATCH(CONCATENATE(BO$4,$A17),#REF!,0)),"",INDEX(#REF!,MATCH(CONCATENATE(BO$4,$A17),#REF!,0),1))</f>
        <v>#REF!</v>
      </c>
      <c r="BP17" s="45"/>
      <c r="BQ17" s="4" t="e">
        <f>IF(BO17="","",#REF!)</f>
        <v>#REF!</v>
      </c>
      <c r="BR17" s="43" t="e">
        <f t="shared" si="13"/>
        <v>#REF!</v>
      </c>
      <c r="BS17" s="55"/>
      <c r="BT17" s="17" t="e">
        <f>IF(ISNA(MATCH(CONCATENATE(BT$4,$A17),#REF!,0)),"",INDEX(#REF!,MATCH(CONCATENATE(BT$4,$A17),#REF!,0),1))</f>
        <v>#REF!</v>
      </c>
      <c r="BU17" s="45"/>
      <c r="BV17" s="4" t="e">
        <f>IF(BT17="","",#REF!)</f>
        <v>#REF!</v>
      </c>
      <c r="BW17" s="43" t="e">
        <f t="shared" si="14"/>
        <v>#REF!</v>
      </c>
      <c r="BX17" s="55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45"/>
      <c r="D18" s="4" t="e">
        <f>IF(B18="","",#REF!)</f>
        <v>#REF!</v>
      </c>
      <c r="E18" s="43" t="e">
        <f t="shared" si="0"/>
        <v>#REF!</v>
      </c>
      <c r="F18" s="55"/>
      <c r="G18" s="17" t="e">
        <f>IF(ISNA(MATCH(CONCATENATE(G$4,$A18),#REF!,0)),"",INDEX(#REF!,MATCH(CONCATENATE(G$4,$A18),#REF!,0),1))</f>
        <v>#REF!</v>
      </c>
      <c r="H18" s="45"/>
      <c r="I18" s="4" t="e">
        <f>IF(G18="","",#REF!)</f>
        <v>#REF!</v>
      </c>
      <c r="J18" s="43" t="e">
        <f t="shared" si="1"/>
        <v>#REF!</v>
      </c>
      <c r="K18" s="55"/>
      <c r="L18" s="17" t="e">
        <f>IF(ISNA(MATCH(CONCATENATE(L$4,$A18),#REF!,0)),"",INDEX(#REF!,MATCH(CONCATENATE(L$4,$A18),#REF!,0),1))</f>
        <v>#REF!</v>
      </c>
      <c r="M18" s="45"/>
      <c r="N18" s="4" t="e">
        <f>IF(L18="","",#REF!)</f>
        <v>#REF!</v>
      </c>
      <c r="O18" s="43" t="e">
        <f t="shared" si="2"/>
        <v>#REF!</v>
      </c>
      <c r="P18" s="55"/>
      <c r="Q18" s="17" t="e">
        <f>IF(ISNA(MATCH(CONCATENATE(Q$4,$A18),#REF!,0)),"",INDEX(#REF!,MATCH(CONCATENATE(Q$4,$A18),#REF!,0),1))</f>
        <v>#REF!</v>
      </c>
      <c r="R18" s="45"/>
      <c r="S18" s="4" t="e">
        <f>IF(Q18="","",#REF!)</f>
        <v>#REF!</v>
      </c>
      <c r="T18" s="43" t="e">
        <f t="shared" si="3"/>
        <v>#REF!</v>
      </c>
      <c r="U18" s="55"/>
      <c r="V18" s="17" t="e">
        <f>IF(ISNA(MATCH(CONCATENATE(V$4,$A18),#REF!,0)),"",INDEX(#REF!,MATCH(CONCATENATE(V$4,$A18),#REF!,0),1))</f>
        <v>#REF!</v>
      </c>
      <c r="W18" s="45"/>
      <c r="X18" s="4" t="e">
        <f>IF(V18="","",#REF!)</f>
        <v>#REF!</v>
      </c>
      <c r="Y18" s="43" t="e">
        <f t="shared" si="4"/>
        <v>#REF!</v>
      </c>
      <c r="Z18" s="55"/>
      <c r="AA18" s="17" t="e">
        <f>IF(ISNA(MATCH(CONCATENATE(AA$4,$A18),#REF!,0)),"",INDEX(#REF!,MATCH(CONCATENATE(AA$4,$A18),#REF!,0),1))</f>
        <v>#REF!</v>
      </c>
      <c r="AB18" s="45"/>
      <c r="AC18" s="4" t="e">
        <f>IF(AA18="","",#REF!)</f>
        <v>#REF!</v>
      </c>
      <c r="AD18" s="43" t="e">
        <f t="shared" si="5"/>
        <v>#REF!</v>
      </c>
      <c r="AE18" s="55"/>
      <c r="AF18" s="17" t="e">
        <f>IF(ISNA(MATCH(CONCATENATE(AF$4,$A18),#REF!,0)),"",INDEX(#REF!,MATCH(CONCATENATE(AF$4,$A18),#REF!,0),1))</f>
        <v>#REF!</v>
      </c>
      <c r="AG18" s="45"/>
      <c r="AH18" s="4" t="e">
        <f>IF(AF18="","",#REF!)</f>
        <v>#REF!</v>
      </c>
      <c r="AI18" s="43" t="e">
        <f t="shared" si="6"/>
        <v>#REF!</v>
      </c>
      <c r="AJ18" s="55"/>
      <c r="AK18" s="17" t="e">
        <f>IF(ISNA(MATCH(CONCATENATE(AK$4,$A18),#REF!,0)),"",INDEX(#REF!,MATCH(CONCATENATE(AK$4,$A18),#REF!,0),1))</f>
        <v>#REF!</v>
      </c>
      <c r="AL18" s="45"/>
      <c r="AM18" s="4" t="e">
        <f>IF(AK18="","",#REF!)</f>
        <v>#REF!</v>
      </c>
      <c r="AN18" s="43" t="e">
        <f t="shared" si="7"/>
        <v>#REF!</v>
      </c>
      <c r="AO18" s="55"/>
      <c r="AP18" s="17" t="e">
        <f>IF(ISNA(MATCH(CONCATENATE(AP$4,$A18),#REF!,0)),"",INDEX(#REF!,MATCH(CONCATENATE(AP$4,$A18),#REF!,0),1))</f>
        <v>#REF!</v>
      </c>
      <c r="AQ18" s="45"/>
      <c r="AR18" s="4" t="e">
        <f>IF(AP18="","",#REF!)</f>
        <v>#REF!</v>
      </c>
      <c r="AS18" s="43" t="e">
        <f t="shared" si="8"/>
        <v>#REF!</v>
      </c>
      <c r="AT18" s="55"/>
      <c r="AU18" s="17" t="e">
        <f>IF(ISNA(MATCH(CONCATENATE(AU$4,$A18),#REF!,0)),"",INDEX(#REF!,MATCH(CONCATENATE(AU$4,$A18),#REF!,0),1))</f>
        <v>#REF!</v>
      </c>
      <c r="AV18" s="45"/>
      <c r="AW18" s="4" t="e">
        <f>IF(AU18="","",#REF!)</f>
        <v>#REF!</v>
      </c>
      <c r="AX18" s="43" t="e">
        <f t="shared" si="9"/>
        <v>#REF!</v>
      </c>
      <c r="AY18" s="55"/>
      <c r="AZ18" s="17" t="e">
        <f>IF(ISNA(MATCH(CONCATENATE(AZ$4,$A18),#REF!,0)),"",INDEX(#REF!,MATCH(CONCATENATE(AZ$4,$A18),#REF!,0),1))</f>
        <v>#REF!</v>
      </c>
      <c r="BA18" s="45"/>
      <c r="BB18" s="4" t="e">
        <f>IF(AZ18="","",#REF!)</f>
        <v>#REF!</v>
      </c>
      <c r="BC18" s="43" t="e">
        <f t="shared" si="10"/>
        <v>#REF!</v>
      </c>
      <c r="BD18" s="55"/>
      <c r="BE18" s="17" t="e">
        <f>IF(ISNA(MATCH(CONCATENATE(BE$4,$A18),#REF!,0)),"",INDEX(#REF!,MATCH(CONCATENATE(BE$4,$A18),#REF!,0),1))</f>
        <v>#REF!</v>
      </c>
      <c r="BF18" s="45"/>
      <c r="BG18" s="4" t="e">
        <f>IF(BE18="","",#REF!)</f>
        <v>#REF!</v>
      </c>
      <c r="BH18" s="43" t="e">
        <f t="shared" si="11"/>
        <v>#REF!</v>
      </c>
      <c r="BI18" s="55"/>
      <c r="BJ18" s="17" t="e">
        <f>IF(ISNA(MATCH(CONCATENATE(BJ$4,$A18),#REF!,0)),"",INDEX(#REF!,MATCH(CONCATENATE(BJ$4,$A18),#REF!,0),1))</f>
        <v>#REF!</v>
      </c>
      <c r="BK18" s="45"/>
      <c r="BL18" s="4" t="e">
        <f>IF(BJ18="","",#REF!)</f>
        <v>#REF!</v>
      </c>
      <c r="BM18" s="43" t="e">
        <f t="shared" si="12"/>
        <v>#REF!</v>
      </c>
      <c r="BN18" s="55"/>
      <c r="BO18" s="17" t="e">
        <f>IF(ISNA(MATCH(CONCATENATE(BO$4,$A18),#REF!,0)),"",INDEX(#REF!,MATCH(CONCATENATE(BO$4,$A18),#REF!,0),1))</f>
        <v>#REF!</v>
      </c>
      <c r="BP18" s="45"/>
      <c r="BQ18" s="4" t="e">
        <f>IF(BO18="","",#REF!)</f>
        <v>#REF!</v>
      </c>
      <c r="BR18" s="43" t="e">
        <f t="shared" si="13"/>
        <v>#REF!</v>
      </c>
      <c r="BS18" s="55"/>
      <c r="BT18" s="17" t="e">
        <f>IF(ISNA(MATCH(CONCATENATE(BT$4,$A18),#REF!,0)),"",INDEX(#REF!,MATCH(CONCATENATE(BT$4,$A18),#REF!,0),1))</f>
        <v>#REF!</v>
      </c>
      <c r="BU18" s="45"/>
      <c r="BV18" s="4" t="e">
        <f>IF(BT18="","",#REF!)</f>
        <v>#REF!</v>
      </c>
      <c r="BW18" s="43" t="e">
        <f t="shared" si="14"/>
        <v>#REF!</v>
      </c>
      <c r="BX18" s="55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45"/>
      <c r="D19" s="4" t="e">
        <f>IF(B19="","",#REF!)</f>
        <v>#REF!</v>
      </c>
      <c r="E19" s="43" t="e">
        <f t="shared" si="0"/>
        <v>#REF!</v>
      </c>
      <c r="F19" s="55"/>
      <c r="G19" s="17" t="e">
        <f>IF(ISNA(MATCH(CONCATENATE(G$4,$A19),#REF!,0)),"",INDEX(#REF!,MATCH(CONCATENATE(G$4,$A19),#REF!,0),1))</f>
        <v>#REF!</v>
      </c>
      <c r="H19" s="45"/>
      <c r="I19" s="4" t="e">
        <f>IF(G19="","",#REF!)</f>
        <v>#REF!</v>
      </c>
      <c r="J19" s="43" t="e">
        <f t="shared" si="1"/>
        <v>#REF!</v>
      </c>
      <c r="K19" s="55"/>
      <c r="L19" s="17" t="e">
        <f>IF(ISNA(MATCH(CONCATENATE(L$4,$A19),#REF!,0)),"",INDEX(#REF!,MATCH(CONCATENATE(L$4,$A19),#REF!,0),1))</f>
        <v>#REF!</v>
      </c>
      <c r="M19" s="45"/>
      <c r="N19" s="4" t="e">
        <f>IF(L19="","",#REF!)</f>
        <v>#REF!</v>
      </c>
      <c r="O19" s="43" t="e">
        <f t="shared" si="2"/>
        <v>#REF!</v>
      </c>
      <c r="P19" s="55"/>
      <c r="Q19" s="17" t="e">
        <f>IF(ISNA(MATCH(CONCATENATE(Q$4,$A19),#REF!,0)),"",INDEX(#REF!,MATCH(CONCATENATE(Q$4,$A19),#REF!,0),1))</f>
        <v>#REF!</v>
      </c>
      <c r="R19" s="45"/>
      <c r="S19" s="4" t="e">
        <f>IF(Q19="","",#REF!)</f>
        <v>#REF!</v>
      </c>
      <c r="T19" s="43" t="e">
        <f t="shared" si="3"/>
        <v>#REF!</v>
      </c>
      <c r="U19" s="55"/>
      <c r="V19" s="17" t="e">
        <f>IF(ISNA(MATCH(CONCATENATE(V$4,$A19),#REF!,0)),"",INDEX(#REF!,MATCH(CONCATENATE(V$4,$A19),#REF!,0),1))</f>
        <v>#REF!</v>
      </c>
      <c r="W19" s="45"/>
      <c r="X19" s="4" t="e">
        <f>IF(V19="","",#REF!)</f>
        <v>#REF!</v>
      </c>
      <c r="Y19" s="43" t="e">
        <f t="shared" si="4"/>
        <v>#REF!</v>
      </c>
      <c r="Z19" s="55"/>
      <c r="AA19" s="17" t="e">
        <f>IF(ISNA(MATCH(CONCATENATE(AA$4,$A19),#REF!,0)),"",INDEX(#REF!,MATCH(CONCATENATE(AA$4,$A19),#REF!,0),1))</f>
        <v>#REF!</v>
      </c>
      <c r="AB19" s="45"/>
      <c r="AC19" s="4" t="e">
        <f>IF(AA19="","",#REF!)</f>
        <v>#REF!</v>
      </c>
      <c r="AD19" s="43" t="e">
        <f t="shared" si="5"/>
        <v>#REF!</v>
      </c>
      <c r="AE19" s="55"/>
      <c r="AF19" s="17" t="e">
        <f>IF(ISNA(MATCH(CONCATENATE(AF$4,$A19),#REF!,0)),"",INDEX(#REF!,MATCH(CONCATENATE(AF$4,$A19),#REF!,0),1))</f>
        <v>#REF!</v>
      </c>
      <c r="AG19" s="45"/>
      <c r="AH19" s="4" t="e">
        <f>IF(AF19="","",#REF!)</f>
        <v>#REF!</v>
      </c>
      <c r="AI19" s="43" t="e">
        <f t="shared" si="6"/>
        <v>#REF!</v>
      </c>
      <c r="AJ19" s="55"/>
      <c r="AK19" s="17" t="e">
        <f>IF(ISNA(MATCH(CONCATENATE(AK$4,$A19),#REF!,0)),"",INDEX(#REF!,MATCH(CONCATENATE(AK$4,$A19),#REF!,0),1))</f>
        <v>#REF!</v>
      </c>
      <c r="AL19" s="45"/>
      <c r="AM19" s="4" t="e">
        <f>IF(AK19="","",#REF!)</f>
        <v>#REF!</v>
      </c>
      <c r="AN19" s="43" t="e">
        <f t="shared" si="7"/>
        <v>#REF!</v>
      </c>
      <c r="AO19" s="55"/>
      <c r="AP19" s="17" t="e">
        <f>IF(ISNA(MATCH(CONCATENATE(AP$4,$A19),#REF!,0)),"",INDEX(#REF!,MATCH(CONCATENATE(AP$4,$A19),#REF!,0),1))</f>
        <v>#REF!</v>
      </c>
      <c r="AQ19" s="45"/>
      <c r="AR19" s="4" t="e">
        <f>IF(AP19="","",#REF!)</f>
        <v>#REF!</v>
      </c>
      <c r="AS19" s="43" t="e">
        <f t="shared" si="8"/>
        <v>#REF!</v>
      </c>
      <c r="AT19" s="55"/>
      <c r="AU19" s="17" t="e">
        <f>IF(ISNA(MATCH(CONCATENATE(AU$4,$A19),#REF!,0)),"",INDEX(#REF!,MATCH(CONCATENATE(AU$4,$A19),#REF!,0),1))</f>
        <v>#REF!</v>
      </c>
      <c r="AV19" s="45"/>
      <c r="AW19" s="4" t="e">
        <f>IF(AU19="","",#REF!)</f>
        <v>#REF!</v>
      </c>
      <c r="AX19" s="43" t="e">
        <f t="shared" si="9"/>
        <v>#REF!</v>
      </c>
      <c r="AY19" s="55"/>
      <c r="AZ19" s="17" t="e">
        <f>IF(ISNA(MATCH(CONCATENATE(AZ$4,$A19),#REF!,0)),"",INDEX(#REF!,MATCH(CONCATENATE(AZ$4,$A19),#REF!,0),1))</f>
        <v>#REF!</v>
      </c>
      <c r="BA19" s="45"/>
      <c r="BB19" s="4" t="e">
        <f>IF(AZ19="","",#REF!)</f>
        <v>#REF!</v>
      </c>
      <c r="BC19" s="43" t="e">
        <f t="shared" si="10"/>
        <v>#REF!</v>
      </c>
      <c r="BD19" s="55"/>
      <c r="BE19" s="17" t="e">
        <f>IF(ISNA(MATCH(CONCATENATE(BE$4,$A19),#REF!,0)),"",INDEX(#REF!,MATCH(CONCATENATE(BE$4,$A19),#REF!,0),1))</f>
        <v>#REF!</v>
      </c>
      <c r="BF19" s="45"/>
      <c r="BG19" s="4" t="e">
        <f>IF(BE19="","",#REF!)</f>
        <v>#REF!</v>
      </c>
      <c r="BH19" s="43" t="e">
        <f t="shared" si="11"/>
        <v>#REF!</v>
      </c>
      <c r="BI19" s="55"/>
      <c r="BJ19" s="17" t="e">
        <f>IF(ISNA(MATCH(CONCATENATE(BJ$4,$A19),#REF!,0)),"",INDEX(#REF!,MATCH(CONCATENATE(BJ$4,$A19),#REF!,0),1))</f>
        <v>#REF!</v>
      </c>
      <c r="BK19" s="45"/>
      <c r="BL19" s="4" t="e">
        <f>IF(BJ19="","",#REF!)</f>
        <v>#REF!</v>
      </c>
      <c r="BM19" s="43" t="e">
        <f t="shared" si="12"/>
        <v>#REF!</v>
      </c>
      <c r="BN19" s="55"/>
      <c r="BO19" s="17" t="e">
        <f>IF(ISNA(MATCH(CONCATENATE(BO$4,$A19),#REF!,0)),"",INDEX(#REF!,MATCH(CONCATENATE(BO$4,$A19),#REF!,0),1))</f>
        <v>#REF!</v>
      </c>
      <c r="BP19" s="45"/>
      <c r="BQ19" s="4" t="e">
        <f>IF(BO19="","",#REF!)</f>
        <v>#REF!</v>
      </c>
      <c r="BR19" s="43" t="e">
        <f t="shared" si="13"/>
        <v>#REF!</v>
      </c>
      <c r="BS19" s="55"/>
      <c r="BT19" s="17" t="e">
        <f>IF(ISNA(MATCH(CONCATENATE(BT$4,$A19),#REF!,0)),"",INDEX(#REF!,MATCH(CONCATENATE(BT$4,$A19),#REF!,0),1))</f>
        <v>#REF!</v>
      </c>
      <c r="BU19" s="45"/>
      <c r="BV19" s="4" t="e">
        <f>IF(BT19="","",#REF!)</f>
        <v>#REF!</v>
      </c>
      <c r="BW19" s="43" t="e">
        <f t="shared" si="14"/>
        <v>#REF!</v>
      </c>
      <c r="BX19" s="55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45"/>
      <c r="D20" s="4" t="e">
        <f>IF(B20="","",#REF!)</f>
        <v>#REF!</v>
      </c>
      <c r="E20" s="43" t="e">
        <f t="shared" si="0"/>
        <v>#REF!</v>
      </c>
      <c r="F20" s="55"/>
      <c r="G20" s="17" t="e">
        <f>IF(ISNA(MATCH(CONCATENATE(G$4,$A20),#REF!,0)),"",INDEX(#REF!,MATCH(CONCATENATE(G$4,$A20),#REF!,0),1))</f>
        <v>#REF!</v>
      </c>
      <c r="H20" s="45"/>
      <c r="I20" s="4" t="e">
        <f>IF(G20="","",#REF!)</f>
        <v>#REF!</v>
      </c>
      <c r="J20" s="43" t="e">
        <f t="shared" si="1"/>
        <v>#REF!</v>
      </c>
      <c r="K20" s="55"/>
      <c r="L20" s="17" t="e">
        <f>IF(ISNA(MATCH(CONCATENATE(L$4,$A20),#REF!,0)),"",INDEX(#REF!,MATCH(CONCATENATE(L$4,$A20),#REF!,0),1))</f>
        <v>#REF!</v>
      </c>
      <c r="M20" s="45"/>
      <c r="N20" s="4" t="e">
        <f>IF(L20="","",#REF!)</f>
        <v>#REF!</v>
      </c>
      <c r="O20" s="43" t="e">
        <f t="shared" si="2"/>
        <v>#REF!</v>
      </c>
      <c r="P20" s="55"/>
      <c r="Q20" s="17" t="e">
        <f>IF(ISNA(MATCH(CONCATENATE(Q$4,$A20),#REF!,0)),"",INDEX(#REF!,MATCH(CONCATENATE(Q$4,$A20),#REF!,0),1))</f>
        <v>#REF!</v>
      </c>
      <c r="R20" s="45"/>
      <c r="S20" s="4" t="e">
        <f>IF(Q20="","",#REF!)</f>
        <v>#REF!</v>
      </c>
      <c r="T20" s="43" t="e">
        <f t="shared" si="3"/>
        <v>#REF!</v>
      </c>
      <c r="U20" s="55"/>
      <c r="V20" s="17" t="e">
        <f>IF(ISNA(MATCH(CONCATENATE(V$4,$A20),#REF!,0)),"",INDEX(#REF!,MATCH(CONCATENATE(V$4,$A20),#REF!,0),1))</f>
        <v>#REF!</v>
      </c>
      <c r="W20" s="45"/>
      <c r="X20" s="4" t="e">
        <f>IF(V20="","",#REF!)</f>
        <v>#REF!</v>
      </c>
      <c r="Y20" s="43" t="e">
        <f t="shared" si="4"/>
        <v>#REF!</v>
      </c>
      <c r="Z20" s="55"/>
      <c r="AA20" s="17" t="e">
        <f>IF(ISNA(MATCH(CONCATENATE(AA$4,$A20),#REF!,0)),"",INDEX(#REF!,MATCH(CONCATENATE(AA$4,$A20),#REF!,0),1))</f>
        <v>#REF!</v>
      </c>
      <c r="AB20" s="45"/>
      <c r="AC20" s="4" t="e">
        <f>IF(AA20="","",#REF!)</f>
        <v>#REF!</v>
      </c>
      <c r="AD20" s="43" t="e">
        <f t="shared" si="5"/>
        <v>#REF!</v>
      </c>
      <c r="AE20" s="55"/>
      <c r="AF20" s="17" t="e">
        <f>IF(ISNA(MATCH(CONCATENATE(AF$4,$A20),#REF!,0)),"",INDEX(#REF!,MATCH(CONCATENATE(AF$4,$A20),#REF!,0),1))</f>
        <v>#REF!</v>
      </c>
      <c r="AG20" s="45"/>
      <c r="AH20" s="4" t="e">
        <f>IF(AF20="","",#REF!)</f>
        <v>#REF!</v>
      </c>
      <c r="AI20" s="43" t="e">
        <f t="shared" si="6"/>
        <v>#REF!</v>
      </c>
      <c r="AJ20" s="55"/>
      <c r="AK20" s="17" t="e">
        <f>IF(ISNA(MATCH(CONCATENATE(AK$4,$A20),#REF!,0)),"",INDEX(#REF!,MATCH(CONCATENATE(AK$4,$A20),#REF!,0),1))</f>
        <v>#REF!</v>
      </c>
      <c r="AL20" s="45"/>
      <c r="AM20" s="4" t="e">
        <f>IF(AK20="","",#REF!)</f>
        <v>#REF!</v>
      </c>
      <c r="AN20" s="43" t="e">
        <f t="shared" si="7"/>
        <v>#REF!</v>
      </c>
      <c r="AO20" s="55"/>
      <c r="AP20" s="17" t="e">
        <f>IF(ISNA(MATCH(CONCATENATE(AP$4,$A20),#REF!,0)),"",INDEX(#REF!,MATCH(CONCATENATE(AP$4,$A20),#REF!,0),1))</f>
        <v>#REF!</v>
      </c>
      <c r="AQ20" s="45"/>
      <c r="AR20" s="4" t="e">
        <f>IF(AP20="","",#REF!)</f>
        <v>#REF!</v>
      </c>
      <c r="AS20" s="43" t="e">
        <f t="shared" si="8"/>
        <v>#REF!</v>
      </c>
      <c r="AT20" s="55"/>
      <c r="AU20" s="17" t="e">
        <f>IF(ISNA(MATCH(CONCATENATE(AU$4,$A20),#REF!,0)),"",INDEX(#REF!,MATCH(CONCATENATE(AU$4,$A20),#REF!,0),1))</f>
        <v>#REF!</v>
      </c>
      <c r="AV20" s="45"/>
      <c r="AW20" s="4" t="e">
        <f>IF(AU20="","",#REF!)</f>
        <v>#REF!</v>
      </c>
      <c r="AX20" s="43" t="e">
        <f t="shared" si="9"/>
        <v>#REF!</v>
      </c>
      <c r="AY20" s="55"/>
      <c r="AZ20" s="17" t="e">
        <f>IF(ISNA(MATCH(CONCATENATE(AZ$4,$A20),#REF!,0)),"",INDEX(#REF!,MATCH(CONCATENATE(AZ$4,$A20),#REF!,0),1))</f>
        <v>#REF!</v>
      </c>
      <c r="BA20" s="45"/>
      <c r="BB20" s="4" t="e">
        <f>IF(AZ20="","",#REF!)</f>
        <v>#REF!</v>
      </c>
      <c r="BC20" s="43" t="e">
        <f t="shared" si="10"/>
        <v>#REF!</v>
      </c>
      <c r="BD20" s="55"/>
      <c r="BE20" s="17" t="e">
        <f>IF(ISNA(MATCH(CONCATENATE(BE$4,$A20),#REF!,0)),"",INDEX(#REF!,MATCH(CONCATENATE(BE$4,$A20),#REF!,0),1))</f>
        <v>#REF!</v>
      </c>
      <c r="BF20" s="45"/>
      <c r="BG20" s="4" t="e">
        <f>IF(BE20="","",#REF!)</f>
        <v>#REF!</v>
      </c>
      <c r="BH20" s="43" t="e">
        <f t="shared" si="11"/>
        <v>#REF!</v>
      </c>
      <c r="BI20" s="55"/>
      <c r="BJ20" s="17" t="e">
        <f>IF(ISNA(MATCH(CONCATENATE(BJ$4,$A20),#REF!,0)),"",INDEX(#REF!,MATCH(CONCATENATE(BJ$4,$A20),#REF!,0),1))</f>
        <v>#REF!</v>
      </c>
      <c r="BK20" s="45"/>
      <c r="BL20" s="4" t="e">
        <f>IF(BJ20="","",#REF!)</f>
        <v>#REF!</v>
      </c>
      <c r="BM20" s="43" t="e">
        <f t="shared" si="12"/>
        <v>#REF!</v>
      </c>
      <c r="BN20" s="55"/>
      <c r="BO20" s="17" t="e">
        <f>IF(ISNA(MATCH(CONCATENATE(BO$4,$A20),#REF!,0)),"",INDEX(#REF!,MATCH(CONCATENATE(BO$4,$A20),#REF!,0),1))</f>
        <v>#REF!</v>
      </c>
      <c r="BP20" s="45"/>
      <c r="BQ20" s="4" t="e">
        <f>IF(BO20="","",#REF!)</f>
        <v>#REF!</v>
      </c>
      <c r="BR20" s="43" t="e">
        <f t="shared" si="13"/>
        <v>#REF!</v>
      </c>
      <c r="BS20" s="55"/>
      <c r="BT20" s="17" t="e">
        <f>IF(ISNA(MATCH(CONCATENATE(BT$4,$A20),#REF!,0)),"",INDEX(#REF!,MATCH(CONCATENATE(BT$4,$A20),#REF!,0),1))</f>
        <v>#REF!</v>
      </c>
      <c r="BU20" s="45"/>
      <c r="BV20" s="4" t="e">
        <f>IF(BT20="","",#REF!)</f>
        <v>#REF!</v>
      </c>
      <c r="BW20" s="43" t="e">
        <f t="shared" si="14"/>
        <v>#REF!</v>
      </c>
      <c r="BX20" s="55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45"/>
      <c r="D21" s="4" t="e">
        <f>IF(B21="","",#REF!)</f>
        <v>#REF!</v>
      </c>
      <c r="E21" s="43" t="e">
        <f t="shared" si="0"/>
        <v>#REF!</v>
      </c>
      <c r="F21" s="55"/>
      <c r="G21" s="17" t="e">
        <f>IF(ISNA(MATCH(CONCATENATE(G$4,$A21),#REF!,0)),"",INDEX(#REF!,MATCH(CONCATENATE(G$4,$A21),#REF!,0),1))</f>
        <v>#REF!</v>
      </c>
      <c r="H21" s="45"/>
      <c r="I21" s="4" t="e">
        <f>IF(G21="","",#REF!)</f>
        <v>#REF!</v>
      </c>
      <c r="J21" s="43" t="e">
        <f t="shared" si="1"/>
        <v>#REF!</v>
      </c>
      <c r="K21" s="55"/>
      <c r="L21" s="17" t="e">
        <f>IF(ISNA(MATCH(CONCATENATE(L$4,$A21),#REF!,0)),"",INDEX(#REF!,MATCH(CONCATENATE(L$4,$A21),#REF!,0),1))</f>
        <v>#REF!</v>
      </c>
      <c r="M21" s="45"/>
      <c r="N21" s="4" t="e">
        <f>IF(L21="","",#REF!)</f>
        <v>#REF!</v>
      </c>
      <c r="O21" s="43" t="e">
        <f t="shared" si="2"/>
        <v>#REF!</v>
      </c>
      <c r="P21" s="55"/>
      <c r="Q21" s="17" t="e">
        <f>IF(ISNA(MATCH(CONCATENATE(Q$4,$A21),#REF!,0)),"",INDEX(#REF!,MATCH(CONCATENATE(Q$4,$A21),#REF!,0),1))</f>
        <v>#REF!</v>
      </c>
      <c r="R21" s="45"/>
      <c r="S21" s="4" t="e">
        <f>IF(Q21="","",#REF!)</f>
        <v>#REF!</v>
      </c>
      <c r="T21" s="43" t="e">
        <f t="shared" si="3"/>
        <v>#REF!</v>
      </c>
      <c r="U21" s="55"/>
      <c r="V21" s="17" t="e">
        <f>IF(ISNA(MATCH(CONCATENATE(V$4,$A21),#REF!,0)),"",INDEX(#REF!,MATCH(CONCATENATE(V$4,$A21),#REF!,0),1))</f>
        <v>#REF!</v>
      </c>
      <c r="W21" s="45"/>
      <c r="X21" s="4" t="e">
        <f>IF(V21="","",#REF!)</f>
        <v>#REF!</v>
      </c>
      <c r="Y21" s="43" t="e">
        <f t="shared" si="4"/>
        <v>#REF!</v>
      </c>
      <c r="Z21" s="55"/>
      <c r="AA21" s="17" t="e">
        <f>IF(ISNA(MATCH(CONCATENATE(AA$4,$A21),#REF!,0)),"",INDEX(#REF!,MATCH(CONCATENATE(AA$4,$A21),#REF!,0),1))</f>
        <v>#REF!</v>
      </c>
      <c r="AB21" s="45"/>
      <c r="AC21" s="4" t="e">
        <f>IF(AA21="","",#REF!)</f>
        <v>#REF!</v>
      </c>
      <c r="AD21" s="43" t="e">
        <f t="shared" si="5"/>
        <v>#REF!</v>
      </c>
      <c r="AE21" s="55"/>
      <c r="AF21" s="17" t="e">
        <f>IF(ISNA(MATCH(CONCATENATE(AF$4,$A21),#REF!,0)),"",INDEX(#REF!,MATCH(CONCATENATE(AF$4,$A21),#REF!,0),1))</f>
        <v>#REF!</v>
      </c>
      <c r="AG21" s="45"/>
      <c r="AH21" s="4" t="e">
        <f>IF(AF21="","",#REF!)</f>
        <v>#REF!</v>
      </c>
      <c r="AI21" s="43" t="e">
        <f t="shared" si="6"/>
        <v>#REF!</v>
      </c>
      <c r="AJ21" s="55"/>
      <c r="AK21" s="17" t="e">
        <f>IF(ISNA(MATCH(CONCATENATE(AK$4,$A21),#REF!,0)),"",INDEX(#REF!,MATCH(CONCATENATE(AK$4,$A21),#REF!,0),1))</f>
        <v>#REF!</v>
      </c>
      <c r="AL21" s="45"/>
      <c r="AM21" s="4" t="e">
        <f>IF(AK21="","",#REF!)</f>
        <v>#REF!</v>
      </c>
      <c r="AN21" s="43" t="e">
        <f t="shared" si="7"/>
        <v>#REF!</v>
      </c>
      <c r="AO21" s="55"/>
      <c r="AP21" s="17" t="e">
        <f>IF(ISNA(MATCH(CONCATENATE(AP$4,$A21),#REF!,0)),"",INDEX(#REF!,MATCH(CONCATENATE(AP$4,$A21),#REF!,0),1))</f>
        <v>#REF!</v>
      </c>
      <c r="AQ21" s="45"/>
      <c r="AR21" s="4" t="e">
        <f>IF(AP21="","",#REF!)</f>
        <v>#REF!</v>
      </c>
      <c r="AS21" s="43" t="e">
        <f t="shared" si="8"/>
        <v>#REF!</v>
      </c>
      <c r="AT21" s="55"/>
      <c r="AU21" s="17" t="e">
        <f>IF(ISNA(MATCH(CONCATENATE(AU$4,$A21),#REF!,0)),"",INDEX(#REF!,MATCH(CONCATENATE(AU$4,$A21),#REF!,0),1))</f>
        <v>#REF!</v>
      </c>
      <c r="AV21" s="45"/>
      <c r="AW21" s="4" t="e">
        <f>IF(AU21="","",#REF!)</f>
        <v>#REF!</v>
      </c>
      <c r="AX21" s="43" t="e">
        <f t="shared" si="9"/>
        <v>#REF!</v>
      </c>
      <c r="AY21" s="55"/>
      <c r="AZ21" s="17" t="e">
        <f>IF(ISNA(MATCH(CONCATENATE(AZ$4,$A21),#REF!,0)),"",INDEX(#REF!,MATCH(CONCATENATE(AZ$4,$A21),#REF!,0),1))</f>
        <v>#REF!</v>
      </c>
      <c r="BA21" s="45"/>
      <c r="BB21" s="4" t="e">
        <f>IF(AZ21="","",#REF!)</f>
        <v>#REF!</v>
      </c>
      <c r="BC21" s="43" t="e">
        <f t="shared" si="10"/>
        <v>#REF!</v>
      </c>
      <c r="BD21" s="55"/>
      <c r="BE21" s="17" t="e">
        <f>IF(ISNA(MATCH(CONCATENATE(BE$4,$A21),#REF!,0)),"",INDEX(#REF!,MATCH(CONCATENATE(BE$4,$A21),#REF!,0),1))</f>
        <v>#REF!</v>
      </c>
      <c r="BF21" s="45"/>
      <c r="BG21" s="4" t="e">
        <f>IF(BE21="","",#REF!)</f>
        <v>#REF!</v>
      </c>
      <c r="BH21" s="43" t="e">
        <f t="shared" si="11"/>
        <v>#REF!</v>
      </c>
      <c r="BI21" s="55"/>
      <c r="BJ21" s="17" t="e">
        <f>IF(ISNA(MATCH(CONCATENATE(BJ$4,$A21),#REF!,0)),"",INDEX(#REF!,MATCH(CONCATENATE(BJ$4,$A21),#REF!,0),1))</f>
        <v>#REF!</v>
      </c>
      <c r="BK21" s="45"/>
      <c r="BL21" s="4" t="e">
        <f>IF(BJ21="","",#REF!)</f>
        <v>#REF!</v>
      </c>
      <c r="BM21" s="43" t="e">
        <f t="shared" si="12"/>
        <v>#REF!</v>
      </c>
      <c r="BN21" s="55"/>
      <c r="BO21" s="17" t="e">
        <f>IF(ISNA(MATCH(CONCATENATE(BO$4,$A21),#REF!,0)),"",INDEX(#REF!,MATCH(CONCATENATE(BO$4,$A21),#REF!,0),1))</f>
        <v>#REF!</v>
      </c>
      <c r="BP21" s="45"/>
      <c r="BQ21" s="4" t="e">
        <f>IF(BO21="","",#REF!)</f>
        <v>#REF!</v>
      </c>
      <c r="BR21" s="43" t="e">
        <f t="shared" si="13"/>
        <v>#REF!</v>
      </c>
      <c r="BS21" s="55"/>
      <c r="BT21" s="17" t="e">
        <f>IF(ISNA(MATCH(CONCATENATE(BT$4,$A21),#REF!,0)),"",INDEX(#REF!,MATCH(CONCATENATE(BT$4,$A21),#REF!,0),1))</f>
        <v>#REF!</v>
      </c>
      <c r="BU21" s="45"/>
      <c r="BV21" s="4" t="e">
        <f>IF(BT21="","",#REF!)</f>
        <v>#REF!</v>
      </c>
      <c r="BW21" s="43" t="e">
        <f t="shared" si="14"/>
        <v>#REF!</v>
      </c>
      <c r="BX21" s="55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45"/>
      <c r="D22" s="4" t="e">
        <f>IF(B22="","",#REF!)</f>
        <v>#REF!</v>
      </c>
      <c r="E22" s="43" t="e">
        <f t="shared" si="0"/>
        <v>#REF!</v>
      </c>
      <c r="F22" s="55"/>
      <c r="G22" s="17" t="e">
        <f>IF(ISNA(MATCH(CONCATENATE(G$4,$A22),#REF!,0)),"",INDEX(#REF!,MATCH(CONCATENATE(G$4,$A22),#REF!,0),1))</f>
        <v>#REF!</v>
      </c>
      <c r="H22" s="45"/>
      <c r="I22" s="4" t="e">
        <f>IF(G22="","",#REF!)</f>
        <v>#REF!</v>
      </c>
      <c r="J22" s="43" t="e">
        <f t="shared" si="1"/>
        <v>#REF!</v>
      </c>
      <c r="K22" s="55"/>
      <c r="L22" s="17" t="e">
        <f>IF(ISNA(MATCH(CONCATENATE(L$4,$A22),#REF!,0)),"",INDEX(#REF!,MATCH(CONCATENATE(L$4,$A22),#REF!,0),1))</f>
        <v>#REF!</v>
      </c>
      <c r="M22" s="45"/>
      <c r="N22" s="4" t="e">
        <f>IF(L22="","",#REF!)</f>
        <v>#REF!</v>
      </c>
      <c r="O22" s="43" t="e">
        <f t="shared" si="2"/>
        <v>#REF!</v>
      </c>
      <c r="P22" s="55"/>
      <c r="Q22" s="17" t="e">
        <f>IF(ISNA(MATCH(CONCATENATE(Q$4,$A22),#REF!,0)),"",INDEX(#REF!,MATCH(CONCATENATE(Q$4,$A22),#REF!,0),1))</f>
        <v>#REF!</v>
      </c>
      <c r="R22" s="45"/>
      <c r="S22" s="4" t="e">
        <f>IF(Q22="","",#REF!)</f>
        <v>#REF!</v>
      </c>
      <c r="T22" s="43" t="e">
        <f t="shared" si="3"/>
        <v>#REF!</v>
      </c>
      <c r="U22" s="55"/>
      <c r="V22" s="17" t="e">
        <f>IF(ISNA(MATCH(CONCATENATE(V$4,$A22),#REF!,0)),"",INDEX(#REF!,MATCH(CONCATENATE(V$4,$A22),#REF!,0),1))</f>
        <v>#REF!</v>
      </c>
      <c r="W22" s="45"/>
      <c r="X22" s="4" t="e">
        <f>IF(V22="","",#REF!)</f>
        <v>#REF!</v>
      </c>
      <c r="Y22" s="43" t="e">
        <f t="shared" si="4"/>
        <v>#REF!</v>
      </c>
      <c r="Z22" s="55"/>
      <c r="AA22" s="17" t="e">
        <f>IF(ISNA(MATCH(CONCATENATE(AA$4,$A22),#REF!,0)),"",INDEX(#REF!,MATCH(CONCATENATE(AA$4,$A22),#REF!,0),1))</f>
        <v>#REF!</v>
      </c>
      <c r="AB22" s="45"/>
      <c r="AC22" s="4" t="e">
        <f>IF(AA22="","",#REF!)</f>
        <v>#REF!</v>
      </c>
      <c r="AD22" s="43" t="e">
        <f t="shared" si="5"/>
        <v>#REF!</v>
      </c>
      <c r="AE22" s="55"/>
      <c r="AF22" s="17" t="e">
        <f>IF(ISNA(MATCH(CONCATENATE(AF$4,$A22),#REF!,0)),"",INDEX(#REF!,MATCH(CONCATENATE(AF$4,$A22),#REF!,0),1))</f>
        <v>#REF!</v>
      </c>
      <c r="AG22" s="45"/>
      <c r="AH22" s="4" t="e">
        <f>IF(AF22="","",#REF!)</f>
        <v>#REF!</v>
      </c>
      <c r="AI22" s="43" t="e">
        <f t="shared" si="6"/>
        <v>#REF!</v>
      </c>
      <c r="AJ22" s="55"/>
      <c r="AK22" s="17" t="e">
        <f>IF(ISNA(MATCH(CONCATENATE(AK$4,$A22),#REF!,0)),"",INDEX(#REF!,MATCH(CONCATENATE(AK$4,$A22),#REF!,0),1))</f>
        <v>#REF!</v>
      </c>
      <c r="AL22" s="45"/>
      <c r="AM22" s="4" t="e">
        <f>IF(AK22="","",#REF!)</f>
        <v>#REF!</v>
      </c>
      <c r="AN22" s="43" t="e">
        <f t="shared" si="7"/>
        <v>#REF!</v>
      </c>
      <c r="AO22" s="55"/>
      <c r="AP22" s="17" t="e">
        <f>IF(ISNA(MATCH(CONCATENATE(AP$4,$A22),#REF!,0)),"",INDEX(#REF!,MATCH(CONCATENATE(AP$4,$A22),#REF!,0),1))</f>
        <v>#REF!</v>
      </c>
      <c r="AQ22" s="45"/>
      <c r="AR22" s="4" t="e">
        <f>IF(AP22="","",#REF!)</f>
        <v>#REF!</v>
      </c>
      <c r="AS22" s="43" t="e">
        <f t="shared" si="8"/>
        <v>#REF!</v>
      </c>
      <c r="AT22" s="55"/>
      <c r="AU22" s="17" t="e">
        <f>IF(ISNA(MATCH(CONCATENATE(AU$4,$A22),#REF!,0)),"",INDEX(#REF!,MATCH(CONCATENATE(AU$4,$A22),#REF!,0),1))</f>
        <v>#REF!</v>
      </c>
      <c r="AV22" s="45"/>
      <c r="AW22" s="4" t="e">
        <f>IF(AU22="","",#REF!)</f>
        <v>#REF!</v>
      </c>
      <c r="AX22" s="43" t="e">
        <f t="shared" si="9"/>
        <v>#REF!</v>
      </c>
      <c r="AY22" s="55"/>
      <c r="AZ22" s="17" t="e">
        <f>IF(ISNA(MATCH(CONCATENATE(AZ$4,$A22),#REF!,0)),"",INDEX(#REF!,MATCH(CONCATENATE(AZ$4,$A22),#REF!,0),1))</f>
        <v>#REF!</v>
      </c>
      <c r="BA22" s="45"/>
      <c r="BB22" s="4" t="e">
        <f>IF(AZ22="","",#REF!)</f>
        <v>#REF!</v>
      </c>
      <c r="BC22" s="43" t="e">
        <f t="shared" si="10"/>
        <v>#REF!</v>
      </c>
      <c r="BD22" s="55"/>
      <c r="BE22" s="17" t="e">
        <f>IF(ISNA(MATCH(CONCATENATE(BE$4,$A22),#REF!,0)),"",INDEX(#REF!,MATCH(CONCATENATE(BE$4,$A22),#REF!,0),1))</f>
        <v>#REF!</v>
      </c>
      <c r="BF22" s="45"/>
      <c r="BG22" s="4" t="e">
        <f>IF(BE22="","",#REF!)</f>
        <v>#REF!</v>
      </c>
      <c r="BH22" s="43" t="e">
        <f t="shared" si="11"/>
        <v>#REF!</v>
      </c>
      <c r="BI22" s="55"/>
      <c r="BJ22" s="17" t="e">
        <f>IF(ISNA(MATCH(CONCATENATE(BJ$4,$A22),#REF!,0)),"",INDEX(#REF!,MATCH(CONCATENATE(BJ$4,$A22),#REF!,0),1))</f>
        <v>#REF!</v>
      </c>
      <c r="BK22" s="45"/>
      <c r="BL22" s="4" t="e">
        <f>IF(BJ22="","",#REF!)</f>
        <v>#REF!</v>
      </c>
      <c r="BM22" s="43" t="e">
        <f t="shared" si="12"/>
        <v>#REF!</v>
      </c>
      <c r="BN22" s="55"/>
      <c r="BO22" s="17" t="e">
        <f>IF(ISNA(MATCH(CONCATENATE(BO$4,$A22),#REF!,0)),"",INDEX(#REF!,MATCH(CONCATENATE(BO$4,$A22),#REF!,0),1))</f>
        <v>#REF!</v>
      </c>
      <c r="BP22" s="45"/>
      <c r="BQ22" s="4" t="e">
        <f>IF(BO22="","",#REF!)</f>
        <v>#REF!</v>
      </c>
      <c r="BR22" s="43" t="e">
        <f t="shared" si="13"/>
        <v>#REF!</v>
      </c>
      <c r="BS22" s="55"/>
      <c r="BT22" s="17" t="e">
        <f>IF(ISNA(MATCH(CONCATENATE(BT$4,$A22),#REF!,0)),"",INDEX(#REF!,MATCH(CONCATENATE(BT$4,$A22),#REF!,0),1))</f>
        <v>#REF!</v>
      </c>
      <c r="BU22" s="45"/>
      <c r="BV22" s="4" t="e">
        <f>IF(BT22="","",#REF!)</f>
        <v>#REF!</v>
      </c>
      <c r="BW22" s="43" t="e">
        <f t="shared" si="14"/>
        <v>#REF!</v>
      </c>
      <c r="BX22" s="55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45"/>
      <c r="D23" s="4" t="e">
        <f>IF(B23="","",#REF!)</f>
        <v>#REF!</v>
      </c>
      <c r="E23" s="43" t="e">
        <f t="shared" si="0"/>
        <v>#REF!</v>
      </c>
      <c r="F23" s="55"/>
      <c r="G23" s="17" t="e">
        <f>IF(ISNA(MATCH(CONCATENATE(G$4,$A23),#REF!,0)),"",INDEX(#REF!,MATCH(CONCATENATE(G$4,$A23),#REF!,0),1))</f>
        <v>#REF!</v>
      </c>
      <c r="H23" s="45"/>
      <c r="I23" s="4" t="e">
        <f>IF(G23="","",#REF!)</f>
        <v>#REF!</v>
      </c>
      <c r="J23" s="43" t="e">
        <f t="shared" si="1"/>
        <v>#REF!</v>
      </c>
      <c r="K23" s="55"/>
      <c r="L23" s="17" t="e">
        <f>IF(ISNA(MATCH(CONCATENATE(L$4,$A23),#REF!,0)),"",INDEX(#REF!,MATCH(CONCATENATE(L$4,$A23),#REF!,0),1))</f>
        <v>#REF!</v>
      </c>
      <c r="M23" s="45"/>
      <c r="N23" s="4" t="e">
        <f>IF(L23="","",#REF!)</f>
        <v>#REF!</v>
      </c>
      <c r="O23" s="43" t="e">
        <f t="shared" si="2"/>
        <v>#REF!</v>
      </c>
      <c r="P23" s="55"/>
      <c r="Q23" s="17" t="e">
        <f>IF(ISNA(MATCH(CONCATENATE(Q$4,$A23),#REF!,0)),"",INDEX(#REF!,MATCH(CONCATENATE(Q$4,$A23),#REF!,0),1))</f>
        <v>#REF!</v>
      </c>
      <c r="R23" s="45"/>
      <c r="S23" s="4" t="e">
        <f>IF(Q23="","",#REF!)</f>
        <v>#REF!</v>
      </c>
      <c r="T23" s="43" t="e">
        <f t="shared" si="3"/>
        <v>#REF!</v>
      </c>
      <c r="U23" s="55"/>
      <c r="V23" s="17" t="e">
        <f>IF(ISNA(MATCH(CONCATENATE(V$4,$A23),#REF!,0)),"",INDEX(#REF!,MATCH(CONCATENATE(V$4,$A23),#REF!,0),1))</f>
        <v>#REF!</v>
      </c>
      <c r="W23" s="45"/>
      <c r="X23" s="4" t="e">
        <f>IF(V23="","",#REF!)</f>
        <v>#REF!</v>
      </c>
      <c r="Y23" s="43" t="e">
        <f t="shared" si="4"/>
        <v>#REF!</v>
      </c>
      <c r="Z23" s="55"/>
      <c r="AA23" s="17" t="e">
        <f>IF(ISNA(MATCH(CONCATENATE(AA$4,$A23),#REF!,0)),"",INDEX(#REF!,MATCH(CONCATENATE(AA$4,$A23),#REF!,0),1))</f>
        <v>#REF!</v>
      </c>
      <c r="AB23" s="45"/>
      <c r="AC23" s="4" t="e">
        <f>IF(AA23="","",#REF!)</f>
        <v>#REF!</v>
      </c>
      <c r="AD23" s="43" t="e">
        <f t="shared" si="5"/>
        <v>#REF!</v>
      </c>
      <c r="AE23" s="55"/>
      <c r="AF23" s="17" t="e">
        <f>IF(ISNA(MATCH(CONCATENATE(AF$4,$A23),#REF!,0)),"",INDEX(#REF!,MATCH(CONCATENATE(AF$4,$A23),#REF!,0),1))</f>
        <v>#REF!</v>
      </c>
      <c r="AG23" s="45"/>
      <c r="AH23" s="4" t="e">
        <f>IF(AF23="","",#REF!)</f>
        <v>#REF!</v>
      </c>
      <c r="AI23" s="43" t="e">
        <f t="shared" si="6"/>
        <v>#REF!</v>
      </c>
      <c r="AJ23" s="55"/>
      <c r="AK23" s="17" t="e">
        <f>IF(ISNA(MATCH(CONCATENATE(AK$4,$A23),#REF!,0)),"",INDEX(#REF!,MATCH(CONCATENATE(AK$4,$A23),#REF!,0),1))</f>
        <v>#REF!</v>
      </c>
      <c r="AL23" s="45"/>
      <c r="AM23" s="4" t="e">
        <f>IF(AK23="","",#REF!)</f>
        <v>#REF!</v>
      </c>
      <c r="AN23" s="43" t="e">
        <f t="shared" si="7"/>
        <v>#REF!</v>
      </c>
      <c r="AO23" s="55"/>
      <c r="AP23" s="17" t="e">
        <f>IF(ISNA(MATCH(CONCATENATE(AP$4,$A23),#REF!,0)),"",INDEX(#REF!,MATCH(CONCATENATE(AP$4,$A23),#REF!,0),1))</f>
        <v>#REF!</v>
      </c>
      <c r="AQ23" s="45"/>
      <c r="AR23" s="4" t="e">
        <f>IF(AP23="","",#REF!)</f>
        <v>#REF!</v>
      </c>
      <c r="AS23" s="43" t="e">
        <f t="shared" si="8"/>
        <v>#REF!</v>
      </c>
      <c r="AT23" s="55"/>
      <c r="AU23" s="17" t="e">
        <f>IF(ISNA(MATCH(CONCATENATE(AU$4,$A23),#REF!,0)),"",INDEX(#REF!,MATCH(CONCATENATE(AU$4,$A23),#REF!,0),1))</f>
        <v>#REF!</v>
      </c>
      <c r="AV23" s="45"/>
      <c r="AW23" s="4" t="e">
        <f>IF(AU23="","",#REF!)</f>
        <v>#REF!</v>
      </c>
      <c r="AX23" s="43" t="e">
        <f t="shared" si="9"/>
        <v>#REF!</v>
      </c>
      <c r="AY23" s="55"/>
      <c r="AZ23" s="17" t="e">
        <f>IF(ISNA(MATCH(CONCATENATE(AZ$4,$A23),#REF!,0)),"",INDEX(#REF!,MATCH(CONCATENATE(AZ$4,$A23),#REF!,0),1))</f>
        <v>#REF!</v>
      </c>
      <c r="BA23" s="45"/>
      <c r="BB23" s="4" t="e">
        <f>IF(AZ23="","",#REF!)</f>
        <v>#REF!</v>
      </c>
      <c r="BC23" s="43" t="e">
        <f t="shared" si="10"/>
        <v>#REF!</v>
      </c>
      <c r="BD23" s="55"/>
      <c r="BE23" s="17" t="e">
        <f>IF(ISNA(MATCH(CONCATENATE(BE$4,$A23),#REF!,0)),"",INDEX(#REF!,MATCH(CONCATENATE(BE$4,$A23),#REF!,0),1))</f>
        <v>#REF!</v>
      </c>
      <c r="BF23" s="45"/>
      <c r="BG23" s="4" t="e">
        <f>IF(BE23="","",#REF!)</f>
        <v>#REF!</v>
      </c>
      <c r="BH23" s="43" t="e">
        <f t="shared" si="11"/>
        <v>#REF!</v>
      </c>
      <c r="BI23" s="55"/>
      <c r="BJ23" s="17" t="e">
        <f>IF(ISNA(MATCH(CONCATENATE(BJ$4,$A23),#REF!,0)),"",INDEX(#REF!,MATCH(CONCATENATE(BJ$4,$A23),#REF!,0),1))</f>
        <v>#REF!</v>
      </c>
      <c r="BK23" s="45"/>
      <c r="BL23" s="4" t="e">
        <f>IF(BJ23="","",#REF!)</f>
        <v>#REF!</v>
      </c>
      <c r="BM23" s="43" t="e">
        <f t="shared" si="12"/>
        <v>#REF!</v>
      </c>
      <c r="BN23" s="55"/>
      <c r="BO23" s="17" t="e">
        <f>IF(ISNA(MATCH(CONCATENATE(BO$4,$A23),#REF!,0)),"",INDEX(#REF!,MATCH(CONCATENATE(BO$4,$A23),#REF!,0),1))</f>
        <v>#REF!</v>
      </c>
      <c r="BP23" s="45"/>
      <c r="BQ23" s="4" t="e">
        <f>IF(BO23="","",#REF!)</f>
        <v>#REF!</v>
      </c>
      <c r="BR23" s="43" t="e">
        <f t="shared" si="13"/>
        <v>#REF!</v>
      </c>
      <c r="BS23" s="55"/>
      <c r="BT23" s="17" t="e">
        <f>IF(ISNA(MATCH(CONCATENATE(BT$4,$A23),#REF!,0)),"",INDEX(#REF!,MATCH(CONCATENATE(BT$4,$A23),#REF!,0),1))</f>
        <v>#REF!</v>
      </c>
      <c r="BU23" s="45"/>
      <c r="BV23" s="4" t="e">
        <f>IF(BT23="","",#REF!)</f>
        <v>#REF!</v>
      </c>
      <c r="BW23" s="43" t="e">
        <f t="shared" si="14"/>
        <v>#REF!</v>
      </c>
      <c r="BX23" s="55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45"/>
      <c r="D24" s="4" t="e">
        <f>IF(B24="","",#REF!)</f>
        <v>#REF!</v>
      </c>
      <c r="E24" s="43" t="e">
        <f t="shared" si="0"/>
        <v>#REF!</v>
      </c>
      <c r="F24" s="55"/>
      <c r="G24" s="17" t="e">
        <f>IF(ISNA(MATCH(CONCATENATE(G$4,$A24),#REF!,0)),"",INDEX(#REF!,MATCH(CONCATENATE(G$4,$A24),#REF!,0),1))</f>
        <v>#REF!</v>
      </c>
      <c r="H24" s="45"/>
      <c r="I24" s="4" t="e">
        <f>IF(G24="","",#REF!)</f>
        <v>#REF!</v>
      </c>
      <c r="J24" s="43" t="e">
        <f t="shared" si="1"/>
        <v>#REF!</v>
      </c>
      <c r="K24" s="55"/>
      <c r="L24" s="17" t="e">
        <f>IF(ISNA(MATCH(CONCATENATE(L$4,$A24),#REF!,0)),"",INDEX(#REF!,MATCH(CONCATENATE(L$4,$A24),#REF!,0),1))</f>
        <v>#REF!</v>
      </c>
      <c r="M24" s="45"/>
      <c r="N24" s="4" t="e">
        <f>IF(L24="","",#REF!)</f>
        <v>#REF!</v>
      </c>
      <c r="O24" s="43" t="e">
        <f t="shared" si="2"/>
        <v>#REF!</v>
      </c>
      <c r="P24" s="55"/>
      <c r="Q24" s="17" t="e">
        <f>IF(ISNA(MATCH(CONCATENATE(Q$4,$A24),#REF!,0)),"",INDEX(#REF!,MATCH(CONCATENATE(Q$4,$A24),#REF!,0),1))</f>
        <v>#REF!</v>
      </c>
      <c r="R24" s="45"/>
      <c r="S24" s="4" t="e">
        <f>IF(Q24="","",#REF!)</f>
        <v>#REF!</v>
      </c>
      <c r="T24" s="43" t="e">
        <f t="shared" si="3"/>
        <v>#REF!</v>
      </c>
      <c r="U24" s="55"/>
      <c r="V24" s="17" t="e">
        <f>IF(ISNA(MATCH(CONCATENATE(V$4,$A24),#REF!,0)),"",INDEX(#REF!,MATCH(CONCATENATE(V$4,$A24),#REF!,0),1))</f>
        <v>#REF!</v>
      </c>
      <c r="W24" s="45"/>
      <c r="X24" s="4" t="e">
        <f>IF(V24="","",#REF!)</f>
        <v>#REF!</v>
      </c>
      <c r="Y24" s="43" t="e">
        <f t="shared" si="4"/>
        <v>#REF!</v>
      </c>
      <c r="Z24" s="55"/>
      <c r="AA24" s="17" t="e">
        <f>IF(ISNA(MATCH(CONCATENATE(AA$4,$A24),#REF!,0)),"",INDEX(#REF!,MATCH(CONCATENATE(AA$4,$A24),#REF!,0),1))</f>
        <v>#REF!</v>
      </c>
      <c r="AB24" s="45"/>
      <c r="AC24" s="4" t="e">
        <f>IF(AA24="","",#REF!)</f>
        <v>#REF!</v>
      </c>
      <c r="AD24" s="43" t="e">
        <f t="shared" si="5"/>
        <v>#REF!</v>
      </c>
      <c r="AE24" s="55"/>
      <c r="AF24" s="17" t="e">
        <f>IF(ISNA(MATCH(CONCATENATE(AF$4,$A24),#REF!,0)),"",INDEX(#REF!,MATCH(CONCATENATE(AF$4,$A24),#REF!,0),1))</f>
        <v>#REF!</v>
      </c>
      <c r="AG24" s="45"/>
      <c r="AH24" s="4" t="e">
        <f>IF(AF24="","",#REF!)</f>
        <v>#REF!</v>
      </c>
      <c r="AI24" s="43" t="e">
        <f t="shared" si="6"/>
        <v>#REF!</v>
      </c>
      <c r="AJ24" s="55"/>
      <c r="AK24" s="17" t="e">
        <f>IF(ISNA(MATCH(CONCATENATE(AK$4,$A24),#REF!,0)),"",INDEX(#REF!,MATCH(CONCATENATE(AK$4,$A24),#REF!,0),1))</f>
        <v>#REF!</v>
      </c>
      <c r="AL24" s="45"/>
      <c r="AM24" s="4" t="e">
        <f>IF(AK24="","",#REF!)</f>
        <v>#REF!</v>
      </c>
      <c r="AN24" s="43" t="e">
        <f t="shared" si="7"/>
        <v>#REF!</v>
      </c>
      <c r="AO24" s="55"/>
      <c r="AP24" s="17" t="e">
        <f>IF(ISNA(MATCH(CONCATENATE(AP$4,$A24),#REF!,0)),"",INDEX(#REF!,MATCH(CONCATENATE(AP$4,$A24),#REF!,0),1))</f>
        <v>#REF!</v>
      </c>
      <c r="AQ24" s="45"/>
      <c r="AR24" s="4" t="e">
        <f>IF(AP24="","",#REF!)</f>
        <v>#REF!</v>
      </c>
      <c r="AS24" s="43" t="e">
        <f t="shared" si="8"/>
        <v>#REF!</v>
      </c>
      <c r="AT24" s="55"/>
      <c r="AU24" s="17" t="e">
        <f>IF(ISNA(MATCH(CONCATENATE(AU$4,$A24),#REF!,0)),"",INDEX(#REF!,MATCH(CONCATENATE(AU$4,$A24),#REF!,0),1))</f>
        <v>#REF!</v>
      </c>
      <c r="AV24" s="45"/>
      <c r="AW24" s="4" t="e">
        <f>IF(AU24="","",#REF!)</f>
        <v>#REF!</v>
      </c>
      <c r="AX24" s="43" t="e">
        <f t="shared" si="9"/>
        <v>#REF!</v>
      </c>
      <c r="AY24" s="55"/>
      <c r="AZ24" s="17" t="e">
        <f>IF(ISNA(MATCH(CONCATENATE(AZ$4,$A24),#REF!,0)),"",INDEX(#REF!,MATCH(CONCATENATE(AZ$4,$A24),#REF!,0),1))</f>
        <v>#REF!</v>
      </c>
      <c r="BA24" s="45"/>
      <c r="BB24" s="4" t="e">
        <f>IF(AZ24="","",#REF!)</f>
        <v>#REF!</v>
      </c>
      <c r="BC24" s="43" t="e">
        <f t="shared" si="10"/>
        <v>#REF!</v>
      </c>
      <c r="BD24" s="55"/>
      <c r="BE24" s="17" t="e">
        <f>IF(ISNA(MATCH(CONCATENATE(BE$4,$A24),#REF!,0)),"",INDEX(#REF!,MATCH(CONCATENATE(BE$4,$A24),#REF!,0),1))</f>
        <v>#REF!</v>
      </c>
      <c r="BF24" s="45"/>
      <c r="BG24" s="4" t="e">
        <f>IF(BE24="","",#REF!)</f>
        <v>#REF!</v>
      </c>
      <c r="BH24" s="43" t="e">
        <f t="shared" si="11"/>
        <v>#REF!</v>
      </c>
      <c r="BI24" s="55"/>
      <c r="BJ24" s="17" t="e">
        <f>IF(ISNA(MATCH(CONCATENATE(BJ$4,$A24),#REF!,0)),"",INDEX(#REF!,MATCH(CONCATENATE(BJ$4,$A24),#REF!,0),1))</f>
        <v>#REF!</v>
      </c>
      <c r="BK24" s="45"/>
      <c r="BL24" s="4" t="e">
        <f>IF(BJ24="","",#REF!)</f>
        <v>#REF!</v>
      </c>
      <c r="BM24" s="43" t="e">
        <f t="shared" si="12"/>
        <v>#REF!</v>
      </c>
      <c r="BN24" s="55"/>
      <c r="BO24" s="17" t="e">
        <f>IF(ISNA(MATCH(CONCATENATE(BO$4,$A24),#REF!,0)),"",INDEX(#REF!,MATCH(CONCATENATE(BO$4,$A24),#REF!,0),1))</f>
        <v>#REF!</v>
      </c>
      <c r="BP24" s="45"/>
      <c r="BQ24" s="4" t="e">
        <f>IF(BO24="","",#REF!)</f>
        <v>#REF!</v>
      </c>
      <c r="BR24" s="43" t="e">
        <f t="shared" si="13"/>
        <v>#REF!</v>
      </c>
      <c r="BS24" s="55"/>
      <c r="BT24" s="17" t="e">
        <f>IF(ISNA(MATCH(CONCATENATE(BT$4,$A24),#REF!,0)),"",INDEX(#REF!,MATCH(CONCATENATE(BT$4,$A24),#REF!,0),1))</f>
        <v>#REF!</v>
      </c>
      <c r="BU24" s="45"/>
      <c r="BV24" s="4" t="e">
        <f>IF(BT24="","",#REF!)</f>
        <v>#REF!</v>
      </c>
      <c r="BW24" s="43" t="e">
        <f t="shared" si="14"/>
        <v>#REF!</v>
      </c>
      <c r="BX24" s="55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45"/>
      <c r="D25" s="4" t="e">
        <f>IF(B25="","",#REF!)</f>
        <v>#REF!</v>
      </c>
      <c r="E25" s="43" t="e">
        <f t="shared" si="0"/>
        <v>#REF!</v>
      </c>
      <c r="F25" s="55"/>
      <c r="G25" s="17" t="e">
        <f>IF(ISNA(MATCH(CONCATENATE(G$4,$A25),#REF!,0)),"",INDEX(#REF!,MATCH(CONCATENATE(G$4,$A25),#REF!,0),1))</f>
        <v>#REF!</v>
      </c>
      <c r="H25" s="45"/>
      <c r="I25" s="4" t="e">
        <f>IF(G25="","",#REF!)</f>
        <v>#REF!</v>
      </c>
      <c r="J25" s="43" t="e">
        <f t="shared" si="1"/>
        <v>#REF!</v>
      </c>
      <c r="K25" s="55"/>
      <c r="L25" s="17" t="e">
        <f>IF(ISNA(MATCH(CONCATENATE(L$4,$A25),#REF!,0)),"",INDEX(#REF!,MATCH(CONCATENATE(L$4,$A25),#REF!,0),1))</f>
        <v>#REF!</v>
      </c>
      <c r="M25" s="45"/>
      <c r="N25" s="4" t="e">
        <f>IF(L25="","",#REF!)</f>
        <v>#REF!</v>
      </c>
      <c r="O25" s="43" t="e">
        <f t="shared" si="2"/>
        <v>#REF!</v>
      </c>
      <c r="P25" s="55"/>
      <c r="Q25" s="17" t="e">
        <f>IF(ISNA(MATCH(CONCATENATE(Q$4,$A25),#REF!,0)),"",INDEX(#REF!,MATCH(CONCATENATE(Q$4,$A25),#REF!,0),1))</f>
        <v>#REF!</v>
      </c>
      <c r="R25" s="45"/>
      <c r="S25" s="4" t="e">
        <f>IF(Q25="","",#REF!)</f>
        <v>#REF!</v>
      </c>
      <c r="T25" s="43" t="e">
        <f t="shared" si="3"/>
        <v>#REF!</v>
      </c>
      <c r="U25" s="55"/>
      <c r="V25" s="17" t="e">
        <f>IF(ISNA(MATCH(CONCATENATE(V$4,$A25),#REF!,0)),"",INDEX(#REF!,MATCH(CONCATENATE(V$4,$A25),#REF!,0),1))</f>
        <v>#REF!</v>
      </c>
      <c r="W25" s="45"/>
      <c r="X25" s="4" t="e">
        <f>IF(V25="","",#REF!)</f>
        <v>#REF!</v>
      </c>
      <c r="Y25" s="43" t="e">
        <f t="shared" si="4"/>
        <v>#REF!</v>
      </c>
      <c r="Z25" s="55"/>
      <c r="AA25" s="17" t="e">
        <f>IF(ISNA(MATCH(CONCATENATE(AA$4,$A25),#REF!,0)),"",INDEX(#REF!,MATCH(CONCATENATE(AA$4,$A25),#REF!,0),1))</f>
        <v>#REF!</v>
      </c>
      <c r="AB25" s="45"/>
      <c r="AC25" s="4" t="e">
        <f>IF(AA25="","",#REF!)</f>
        <v>#REF!</v>
      </c>
      <c r="AD25" s="43" t="e">
        <f t="shared" si="5"/>
        <v>#REF!</v>
      </c>
      <c r="AE25" s="55"/>
      <c r="AF25" s="17" t="e">
        <f>IF(ISNA(MATCH(CONCATENATE(AF$4,$A25),#REF!,0)),"",INDEX(#REF!,MATCH(CONCATENATE(AF$4,$A25),#REF!,0),1))</f>
        <v>#REF!</v>
      </c>
      <c r="AG25" s="45"/>
      <c r="AH25" s="4" t="e">
        <f>IF(AF25="","",#REF!)</f>
        <v>#REF!</v>
      </c>
      <c r="AI25" s="43" t="e">
        <f t="shared" si="6"/>
        <v>#REF!</v>
      </c>
      <c r="AJ25" s="55"/>
      <c r="AK25" s="17" t="e">
        <f>IF(ISNA(MATCH(CONCATENATE(AK$4,$A25),#REF!,0)),"",INDEX(#REF!,MATCH(CONCATENATE(AK$4,$A25),#REF!,0),1))</f>
        <v>#REF!</v>
      </c>
      <c r="AL25" s="45"/>
      <c r="AM25" s="4" t="e">
        <f>IF(AK25="","",#REF!)</f>
        <v>#REF!</v>
      </c>
      <c r="AN25" s="43" t="e">
        <f t="shared" si="7"/>
        <v>#REF!</v>
      </c>
      <c r="AO25" s="55"/>
      <c r="AP25" s="17" t="e">
        <f>IF(ISNA(MATCH(CONCATENATE(AP$4,$A25),#REF!,0)),"",INDEX(#REF!,MATCH(CONCATENATE(AP$4,$A25),#REF!,0),1))</f>
        <v>#REF!</v>
      </c>
      <c r="AQ25" s="45"/>
      <c r="AR25" s="4" t="e">
        <f>IF(AP25="","",#REF!)</f>
        <v>#REF!</v>
      </c>
      <c r="AS25" s="43" t="e">
        <f t="shared" si="8"/>
        <v>#REF!</v>
      </c>
      <c r="AT25" s="55"/>
      <c r="AU25" s="17" t="e">
        <f>IF(ISNA(MATCH(CONCATENATE(AU$4,$A25),#REF!,0)),"",INDEX(#REF!,MATCH(CONCATENATE(AU$4,$A25),#REF!,0),1))</f>
        <v>#REF!</v>
      </c>
      <c r="AV25" s="45"/>
      <c r="AW25" s="4" t="e">
        <f>IF(AU25="","",#REF!)</f>
        <v>#REF!</v>
      </c>
      <c r="AX25" s="43" t="e">
        <f t="shared" si="9"/>
        <v>#REF!</v>
      </c>
      <c r="AY25" s="55"/>
      <c r="AZ25" s="17" t="e">
        <f>IF(ISNA(MATCH(CONCATENATE(AZ$4,$A25),#REF!,0)),"",INDEX(#REF!,MATCH(CONCATENATE(AZ$4,$A25),#REF!,0),1))</f>
        <v>#REF!</v>
      </c>
      <c r="BA25" s="45"/>
      <c r="BB25" s="4" t="e">
        <f>IF(AZ25="","",#REF!)</f>
        <v>#REF!</v>
      </c>
      <c r="BC25" s="43" t="e">
        <f t="shared" si="10"/>
        <v>#REF!</v>
      </c>
      <c r="BD25" s="55"/>
      <c r="BE25" s="17" t="e">
        <f>IF(ISNA(MATCH(CONCATENATE(BE$4,$A25),#REF!,0)),"",INDEX(#REF!,MATCH(CONCATENATE(BE$4,$A25),#REF!,0),1))</f>
        <v>#REF!</v>
      </c>
      <c r="BF25" s="45"/>
      <c r="BG25" s="4" t="e">
        <f>IF(BE25="","",#REF!)</f>
        <v>#REF!</v>
      </c>
      <c r="BH25" s="43" t="e">
        <f t="shared" si="11"/>
        <v>#REF!</v>
      </c>
      <c r="BI25" s="55"/>
      <c r="BJ25" s="17" t="e">
        <f>IF(ISNA(MATCH(CONCATENATE(BJ$4,$A25),#REF!,0)),"",INDEX(#REF!,MATCH(CONCATENATE(BJ$4,$A25),#REF!,0),1))</f>
        <v>#REF!</v>
      </c>
      <c r="BK25" s="45"/>
      <c r="BL25" s="4" t="e">
        <f>IF(BJ25="","",#REF!)</f>
        <v>#REF!</v>
      </c>
      <c r="BM25" s="43" t="e">
        <f t="shared" si="12"/>
        <v>#REF!</v>
      </c>
      <c r="BN25" s="55"/>
      <c r="BO25" s="17" t="e">
        <f>IF(ISNA(MATCH(CONCATENATE(BO$4,$A25),#REF!,0)),"",INDEX(#REF!,MATCH(CONCATENATE(BO$4,$A25),#REF!,0),1))</f>
        <v>#REF!</v>
      </c>
      <c r="BP25" s="45"/>
      <c r="BQ25" s="4" t="e">
        <f>IF(BO25="","",#REF!)</f>
        <v>#REF!</v>
      </c>
      <c r="BR25" s="43" t="e">
        <f t="shared" si="13"/>
        <v>#REF!</v>
      </c>
      <c r="BS25" s="55"/>
      <c r="BT25" s="17" t="e">
        <f>IF(ISNA(MATCH(CONCATENATE(BT$4,$A25),#REF!,0)),"",INDEX(#REF!,MATCH(CONCATENATE(BT$4,$A25),#REF!,0),1))</f>
        <v>#REF!</v>
      </c>
      <c r="BU25" s="45"/>
      <c r="BV25" s="4" t="e">
        <f>IF(BT25="","",#REF!)</f>
        <v>#REF!</v>
      </c>
      <c r="BW25" s="43" t="e">
        <f t="shared" si="14"/>
        <v>#REF!</v>
      </c>
      <c r="BX25" s="55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45"/>
      <c r="D26" s="4" t="e">
        <f>IF(B26="","",#REF!)</f>
        <v>#REF!</v>
      </c>
      <c r="E26" s="43" t="e">
        <f t="shared" si="0"/>
        <v>#REF!</v>
      </c>
      <c r="F26" s="55"/>
      <c r="G26" s="17" t="e">
        <f>IF(ISNA(MATCH(CONCATENATE(G$4,$A26),#REF!,0)),"",INDEX(#REF!,MATCH(CONCATENATE(G$4,$A26),#REF!,0),1))</f>
        <v>#REF!</v>
      </c>
      <c r="H26" s="45"/>
      <c r="I26" s="4" t="e">
        <f>IF(G26="","",#REF!)</f>
        <v>#REF!</v>
      </c>
      <c r="J26" s="43" t="e">
        <f t="shared" si="1"/>
        <v>#REF!</v>
      </c>
      <c r="K26" s="55"/>
      <c r="L26" s="17" t="e">
        <f>IF(ISNA(MATCH(CONCATENATE(L$4,$A26),#REF!,0)),"",INDEX(#REF!,MATCH(CONCATENATE(L$4,$A26),#REF!,0),1))</f>
        <v>#REF!</v>
      </c>
      <c r="M26" s="45"/>
      <c r="N26" s="4" t="e">
        <f>IF(L26="","",#REF!)</f>
        <v>#REF!</v>
      </c>
      <c r="O26" s="43" t="e">
        <f t="shared" si="2"/>
        <v>#REF!</v>
      </c>
      <c r="P26" s="55"/>
      <c r="Q26" s="17" t="e">
        <f>IF(ISNA(MATCH(CONCATENATE(Q$4,$A26),#REF!,0)),"",INDEX(#REF!,MATCH(CONCATENATE(Q$4,$A26),#REF!,0),1))</f>
        <v>#REF!</v>
      </c>
      <c r="R26" s="45"/>
      <c r="S26" s="4" t="e">
        <f>IF(Q26="","",#REF!)</f>
        <v>#REF!</v>
      </c>
      <c r="T26" s="43" t="e">
        <f t="shared" si="3"/>
        <v>#REF!</v>
      </c>
      <c r="U26" s="55"/>
      <c r="V26" s="17" t="e">
        <f>IF(ISNA(MATCH(CONCATENATE(V$4,$A26),#REF!,0)),"",INDEX(#REF!,MATCH(CONCATENATE(V$4,$A26),#REF!,0),1))</f>
        <v>#REF!</v>
      </c>
      <c r="W26" s="45"/>
      <c r="X26" s="4" t="e">
        <f>IF(V26="","",#REF!)</f>
        <v>#REF!</v>
      </c>
      <c r="Y26" s="43" t="e">
        <f t="shared" si="4"/>
        <v>#REF!</v>
      </c>
      <c r="Z26" s="55"/>
      <c r="AA26" s="17" t="e">
        <f>IF(ISNA(MATCH(CONCATENATE(AA$4,$A26),#REF!,0)),"",INDEX(#REF!,MATCH(CONCATENATE(AA$4,$A26),#REF!,0),1))</f>
        <v>#REF!</v>
      </c>
      <c r="AB26" s="45"/>
      <c r="AC26" s="4" t="e">
        <f>IF(AA26="","",#REF!)</f>
        <v>#REF!</v>
      </c>
      <c r="AD26" s="43" t="e">
        <f t="shared" si="5"/>
        <v>#REF!</v>
      </c>
      <c r="AE26" s="55"/>
      <c r="AF26" s="17" t="e">
        <f>IF(ISNA(MATCH(CONCATENATE(AF$4,$A26),#REF!,0)),"",INDEX(#REF!,MATCH(CONCATENATE(AF$4,$A26),#REF!,0),1))</f>
        <v>#REF!</v>
      </c>
      <c r="AG26" s="45"/>
      <c r="AH26" s="4" t="e">
        <f>IF(AF26="","",#REF!)</f>
        <v>#REF!</v>
      </c>
      <c r="AI26" s="43" t="e">
        <f t="shared" si="6"/>
        <v>#REF!</v>
      </c>
      <c r="AJ26" s="55"/>
      <c r="AK26" s="17" t="e">
        <f>IF(ISNA(MATCH(CONCATENATE(AK$4,$A26),#REF!,0)),"",INDEX(#REF!,MATCH(CONCATENATE(AK$4,$A26),#REF!,0),1))</f>
        <v>#REF!</v>
      </c>
      <c r="AL26" s="45"/>
      <c r="AM26" s="4" t="e">
        <f>IF(AK26="","",#REF!)</f>
        <v>#REF!</v>
      </c>
      <c r="AN26" s="43" t="e">
        <f t="shared" si="7"/>
        <v>#REF!</v>
      </c>
      <c r="AO26" s="55"/>
      <c r="AP26" s="17" t="e">
        <f>IF(ISNA(MATCH(CONCATENATE(AP$4,$A26),#REF!,0)),"",INDEX(#REF!,MATCH(CONCATENATE(AP$4,$A26),#REF!,0),1))</f>
        <v>#REF!</v>
      </c>
      <c r="AQ26" s="45"/>
      <c r="AR26" s="4" t="e">
        <f>IF(AP26="","",#REF!)</f>
        <v>#REF!</v>
      </c>
      <c r="AS26" s="43" t="e">
        <f t="shared" si="8"/>
        <v>#REF!</v>
      </c>
      <c r="AT26" s="55"/>
      <c r="AU26" s="17" t="e">
        <f>IF(ISNA(MATCH(CONCATENATE(AU$4,$A26),#REF!,0)),"",INDEX(#REF!,MATCH(CONCATENATE(AU$4,$A26),#REF!,0),1))</f>
        <v>#REF!</v>
      </c>
      <c r="AV26" s="45"/>
      <c r="AW26" s="4" t="e">
        <f>IF(AU26="","",#REF!)</f>
        <v>#REF!</v>
      </c>
      <c r="AX26" s="43" t="e">
        <f t="shared" si="9"/>
        <v>#REF!</v>
      </c>
      <c r="AY26" s="55"/>
      <c r="AZ26" s="17" t="e">
        <f>IF(ISNA(MATCH(CONCATENATE(AZ$4,$A26),#REF!,0)),"",INDEX(#REF!,MATCH(CONCATENATE(AZ$4,$A26),#REF!,0),1))</f>
        <v>#REF!</v>
      </c>
      <c r="BA26" s="45"/>
      <c r="BB26" s="4" t="e">
        <f>IF(AZ26="","",#REF!)</f>
        <v>#REF!</v>
      </c>
      <c r="BC26" s="43" t="e">
        <f t="shared" si="10"/>
        <v>#REF!</v>
      </c>
      <c r="BD26" s="55"/>
      <c r="BE26" s="17" t="e">
        <f>IF(ISNA(MATCH(CONCATENATE(BE$4,$A26),#REF!,0)),"",INDEX(#REF!,MATCH(CONCATENATE(BE$4,$A26),#REF!,0),1))</f>
        <v>#REF!</v>
      </c>
      <c r="BF26" s="45"/>
      <c r="BG26" s="4" t="e">
        <f>IF(BE26="","",#REF!)</f>
        <v>#REF!</v>
      </c>
      <c r="BH26" s="43" t="e">
        <f t="shared" si="11"/>
        <v>#REF!</v>
      </c>
      <c r="BI26" s="55"/>
      <c r="BJ26" s="17" t="e">
        <f>IF(ISNA(MATCH(CONCATENATE(BJ$4,$A26),#REF!,0)),"",INDEX(#REF!,MATCH(CONCATENATE(BJ$4,$A26),#REF!,0),1))</f>
        <v>#REF!</v>
      </c>
      <c r="BK26" s="45"/>
      <c r="BL26" s="4" t="e">
        <f>IF(BJ26="","",#REF!)</f>
        <v>#REF!</v>
      </c>
      <c r="BM26" s="43" t="e">
        <f t="shared" si="12"/>
        <v>#REF!</v>
      </c>
      <c r="BN26" s="55"/>
      <c r="BO26" s="17" t="e">
        <f>IF(ISNA(MATCH(CONCATENATE(BO$4,$A26),#REF!,0)),"",INDEX(#REF!,MATCH(CONCATENATE(BO$4,$A26),#REF!,0),1))</f>
        <v>#REF!</v>
      </c>
      <c r="BP26" s="45"/>
      <c r="BQ26" s="4" t="e">
        <f>IF(BO26="","",#REF!)</f>
        <v>#REF!</v>
      </c>
      <c r="BR26" s="43" t="e">
        <f t="shared" si="13"/>
        <v>#REF!</v>
      </c>
      <c r="BS26" s="55"/>
      <c r="BT26" s="17" t="e">
        <f>IF(ISNA(MATCH(CONCATENATE(BT$4,$A26),#REF!,0)),"",INDEX(#REF!,MATCH(CONCATENATE(BT$4,$A26),#REF!,0),1))</f>
        <v>#REF!</v>
      </c>
      <c r="BU26" s="45"/>
      <c r="BV26" s="4" t="e">
        <f>IF(BT26="","",#REF!)</f>
        <v>#REF!</v>
      </c>
      <c r="BW26" s="43" t="e">
        <f t="shared" si="14"/>
        <v>#REF!</v>
      </c>
      <c r="BX26" s="55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45"/>
      <c r="D27" s="4" t="e">
        <f>IF(B27="","",#REF!)</f>
        <v>#REF!</v>
      </c>
      <c r="E27" s="43" t="e">
        <f t="shared" si="0"/>
        <v>#REF!</v>
      </c>
      <c r="F27" s="55"/>
      <c r="G27" s="17" t="e">
        <f>IF(ISNA(MATCH(CONCATENATE(G$4,$A27),#REF!,0)),"",INDEX(#REF!,MATCH(CONCATENATE(G$4,$A27),#REF!,0),1))</f>
        <v>#REF!</v>
      </c>
      <c r="H27" s="45"/>
      <c r="I27" s="4" t="e">
        <f>IF(G27="","",#REF!)</f>
        <v>#REF!</v>
      </c>
      <c r="J27" s="43" t="e">
        <f t="shared" si="1"/>
        <v>#REF!</v>
      </c>
      <c r="K27" s="55"/>
      <c r="L27" s="17" t="e">
        <f>IF(ISNA(MATCH(CONCATENATE(L$4,$A27),#REF!,0)),"",INDEX(#REF!,MATCH(CONCATENATE(L$4,$A27),#REF!,0),1))</f>
        <v>#REF!</v>
      </c>
      <c r="M27" s="45"/>
      <c r="N27" s="4" t="e">
        <f>IF(L27="","",#REF!)</f>
        <v>#REF!</v>
      </c>
      <c r="O27" s="43" t="e">
        <f t="shared" si="2"/>
        <v>#REF!</v>
      </c>
      <c r="P27" s="55"/>
      <c r="Q27" s="17" t="e">
        <f>IF(ISNA(MATCH(CONCATENATE(Q$4,$A27),#REF!,0)),"",INDEX(#REF!,MATCH(CONCATENATE(Q$4,$A27),#REF!,0),1))</f>
        <v>#REF!</v>
      </c>
      <c r="R27" s="45"/>
      <c r="S27" s="4" t="e">
        <f>IF(Q27="","",#REF!)</f>
        <v>#REF!</v>
      </c>
      <c r="T27" s="43" t="e">
        <f t="shared" si="3"/>
        <v>#REF!</v>
      </c>
      <c r="U27" s="55"/>
      <c r="V27" s="17" t="e">
        <f>IF(ISNA(MATCH(CONCATENATE(V$4,$A27),#REF!,0)),"",INDEX(#REF!,MATCH(CONCATENATE(V$4,$A27),#REF!,0),1))</f>
        <v>#REF!</v>
      </c>
      <c r="W27" s="45"/>
      <c r="X27" s="4" t="e">
        <f>IF(V27="","",#REF!)</f>
        <v>#REF!</v>
      </c>
      <c r="Y27" s="43" t="e">
        <f t="shared" si="4"/>
        <v>#REF!</v>
      </c>
      <c r="Z27" s="55"/>
      <c r="AA27" s="17" t="e">
        <f>IF(ISNA(MATCH(CONCATENATE(AA$4,$A27),#REF!,0)),"",INDEX(#REF!,MATCH(CONCATENATE(AA$4,$A27),#REF!,0),1))</f>
        <v>#REF!</v>
      </c>
      <c r="AB27" s="45"/>
      <c r="AC27" s="4" t="e">
        <f>IF(AA27="","",#REF!)</f>
        <v>#REF!</v>
      </c>
      <c r="AD27" s="43" t="e">
        <f t="shared" si="5"/>
        <v>#REF!</v>
      </c>
      <c r="AE27" s="55"/>
      <c r="AF27" s="17" t="e">
        <f>IF(ISNA(MATCH(CONCATENATE(AF$4,$A27),#REF!,0)),"",INDEX(#REF!,MATCH(CONCATENATE(AF$4,$A27),#REF!,0),1))</f>
        <v>#REF!</v>
      </c>
      <c r="AG27" s="45"/>
      <c r="AH27" s="4" t="e">
        <f>IF(AF27="","",#REF!)</f>
        <v>#REF!</v>
      </c>
      <c r="AI27" s="43" t="e">
        <f t="shared" si="6"/>
        <v>#REF!</v>
      </c>
      <c r="AJ27" s="55"/>
      <c r="AK27" s="17" t="e">
        <f>IF(ISNA(MATCH(CONCATENATE(AK$4,$A27),#REF!,0)),"",INDEX(#REF!,MATCH(CONCATENATE(AK$4,$A27),#REF!,0),1))</f>
        <v>#REF!</v>
      </c>
      <c r="AL27" s="45"/>
      <c r="AM27" s="4" t="e">
        <f>IF(AK27="","",#REF!)</f>
        <v>#REF!</v>
      </c>
      <c r="AN27" s="43" t="e">
        <f t="shared" si="7"/>
        <v>#REF!</v>
      </c>
      <c r="AO27" s="55"/>
      <c r="AP27" s="17" t="e">
        <f>IF(ISNA(MATCH(CONCATENATE(AP$4,$A27),#REF!,0)),"",INDEX(#REF!,MATCH(CONCATENATE(AP$4,$A27),#REF!,0),1))</f>
        <v>#REF!</v>
      </c>
      <c r="AQ27" s="45"/>
      <c r="AR27" s="4" t="e">
        <f>IF(AP27="","",#REF!)</f>
        <v>#REF!</v>
      </c>
      <c r="AS27" s="43" t="e">
        <f t="shared" si="8"/>
        <v>#REF!</v>
      </c>
      <c r="AT27" s="55"/>
      <c r="AU27" s="17" t="e">
        <f>IF(ISNA(MATCH(CONCATENATE(AU$4,$A27),#REF!,0)),"",INDEX(#REF!,MATCH(CONCATENATE(AU$4,$A27),#REF!,0),1))</f>
        <v>#REF!</v>
      </c>
      <c r="AV27" s="45"/>
      <c r="AW27" s="4" t="e">
        <f>IF(AU27="","",#REF!)</f>
        <v>#REF!</v>
      </c>
      <c r="AX27" s="43" t="e">
        <f t="shared" si="9"/>
        <v>#REF!</v>
      </c>
      <c r="AY27" s="55"/>
      <c r="AZ27" s="17" t="e">
        <f>IF(ISNA(MATCH(CONCATENATE(AZ$4,$A27),#REF!,0)),"",INDEX(#REF!,MATCH(CONCATENATE(AZ$4,$A27),#REF!,0),1))</f>
        <v>#REF!</v>
      </c>
      <c r="BA27" s="45"/>
      <c r="BB27" s="4" t="e">
        <f>IF(AZ27="","",#REF!)</f>
        <v>#REF!</v>
      </c>
      <c r="BC27" s="43" t="e">
        <f t="shared" si="10"/>
        <v>#REF!</v>
      </c>
      <c r="BD27" s="55"/>
      <c r="BE27" s="17" t="e">
        <f>IF(ISNA(MATCH(CONCATENATE(BE$4,$A27),#REF!,0)),"",INDEX(#REF!,MATCH(CONCATENATE(BE$4,$A27),#REF!,0),1))</f>
        <v>#REF!</v>
      </c>
      <c r="BF27" s="45"/>
      <c r="BG27" s="4" t="e">
        <f>IF(BE27="","",#REF!)</f>
        <v>#REF!</v>
      </c>
      <c r="BH27" s="43" t="e">
        <f t="shared" si="11"/>
        <v>#REF!</v>
      </c>
      <c r="BI27" s="55"/>
      <c r="BJ27" s="17" t="e">
        <f>IF(ISNA(MATCH(CONCATENATE(BJ$4,$A27),#REF!,0)),"",INDEX(#REF!,MATCH(CONCATENATE(BJ$4,$A27),#REF!,0),1))</f>
        <v>#REF!</v>
      </c>
      <c r="BK27" s="45"/>
      <c r="BL27" s="4" t="e">
        <f>IF(BJ27="","",#REF!)</f>
        <v>#REF!</v>
      </c>
      <c r="BM27" s="43" t="e">
        <f t="shared" si="12"/>
        <v>#REF!</v>
      </c>
      <c r="BN27" s="55"/>
      <c r="BO27" s="17" t="e">
        <f>IF(ISNA(MATCH(CONCATENATE(BO$4,$A27),#REF!,0)),"",INDEX(#REF!,MATCH(CONCATENATE(BO$4,$A27),#REF!,0),1))</f>
        <v>#REF!</v>
      </c>
      <c r="BP27" s="45"/>
      <c r="BQ27" s="4" t="e">
        <f>IF(BO27="","",#REF!)</f>
        <v>#REF!</v>
      </c>
      <c r="BR27" s="43" t="e">
        <f t="shared" si="13"/>
        <v>#REF!</v>
      </c>
      <c r="BS27" s="55"/>
      <c r="BT27" s="17" t="e">
        <f>IF(ISNA(MATCH(CONCATENATE(BT$4,$A27),#REF!,0)),"",INDEX(#REF!,MATCH(CONCATENATE(BT$4,$A27),#REF!,0),1))</f>
        <v>#REF!</v>
      </c>
      <c r="BU27" s="45"/>
      <c r="BV27" s="4" t="e">
        <f>IF(BT27="","",#REF!)</f>
        <v>#REF!</v>
      </c>
      <c r="BW27" s="43" t="e">
        <f t="shared" si="14"/>
        <v>#REF!</v>
      </c>
      <c r="BX27" s="55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45"/>
      <c r="D28" s="4" t="e">
        <f>IF(B28="","",#REF!)</f>
        <v>#REF!</v>
      </c>
      <c r="E28" s="43" t="e">
        <f t="shared" si="0"/>
        <v>#REF!</v>
      </c>
      <c r="F28" s="55"/>
      <c r="G28" s="17" t="e">
        <f>IF(ISNA(MATCH(CONCATENATE(G$4,$A28),#REF!,0)),"",INDEX(#REF!,MATCH(CONCATENATE(G$4,$A28),#REF!,0),1))</f>
        <v>#REF!</v>
      </c>
      <c r="H28" s="45"/>
      <c r="I28" s="4" t="e">
        <f>IF(G28="","",#REF!)</f>
        <v>#REF!</v>
      </c>
      <c r="J28" s="43" t="e">
        <f t="shared" si="1"/>
        <v>#REF!</v>
      </c>
      <c r="K28" s="55"/>
      <c r="L28" s="17" t="e">
        <f>IF(ISNA(MATCH(CONCATENATE(L$4,$A28),#REF!,0)),"",INDEX(#REF!,MATCH(CONCATENATE(L$4,$A28),#REF!,0),1))</f>
        <v>#REF!</v>
      </c>
      <c r="M28" s="45"/>
      <c r="N28" s="4" t="e">
        <f>IF(L28="","",#REF!)</f>
        <v>#REF!</v>
      </c>
      <c r="O28" s="43" t="e">
        <f t="shared" si="2"/>
        <v>#REF!</v>
      </c>
      <c r="P28" s="55"/>
      <c r="Q28" s="17" t="e">
        <f>IF(ISNA(MATCH(CONCATENATE(Q$4,$A28),#REF!,0)),"",INDEX(#REF!,MATCH(CONCATENATE(Q$4,$A28),#REF!,0),1))</f>
        <v>#REF!</v>
      </c>
      <c r="R28" s="45"/>
      <c r="S28" s="4" t="e">
        <f>IF(Q28="","",#REF!)</f>
        <v>#REF!</v>
      </c>
      <c r="T28" s="43" t="e">
        <f t="shared" si="3"/>
        <v>#REF!</v>
      </c>
      <c r="U28" s="55"/>
      <c r="V28" s="17" t="e">
        <f>IF(ISNA(MATCH(CONCATENATE(V$4,$A28),#REF!,0)),"",INDEX(#REF!,MATCH(CONCATENATE(V$4,$A28),#REF!,0),1))</f>
        <v>#REF!</v>
      </c>
      <c r="W28" s="45"/>
      <c r="X28" s="4" t="e">
        <f>IF(V28="","",#REF!)</f>
        <v>#REF!</v>
      </c>
      <c r="Y28" s="43" t="e">
        <f t="shared" si="4"/>
        <v>#REF!</v>
      </c>
      <c r="Z28" s="55"/>
      <c r="AA28" s="17" t="e">
        <f>IF(ISNA(MATCH(CONCATENATE(AA$4,$A28),#REF!,0)),"",INDEX(#REF!,MATCH(CONCATENATE(AA$4,$A28),#REF!,0),1))</f>
        <v>#REF!</v>
      </c>
      <c r="AB28" s="45"/>
      <c r="AC28" s="4" t="e">
        <f>IF(AA28="","",#REF!)</f>
        <v>#REF!</v>
      </c>
      <c r="AD28" s="43" t="e">
        <f t="shared" si="5"/>
        <v>#REF!</v>
      </c>
      <c r="AE28" s="55"/>
      <c r="AF28" s="17" t="e">
        <f>IF(ISNA(MATCH(CONCATENATE(AF$4,$A28),#REF!,0)),"",INDEX(#REF!,MATCH(CONCATENATE(AF$4,$A28),#REF!,0),1))</f>
        <v>#REF!</v>
      </c>
      <c r="AG28" s="45"/>
      <c r="AH28" s="4" t="e">
        <f>IF(AF28="","",#REF!)</f>
        <v>#REF!</v>
      </c>
      <c r="AI28" s="43" t="e">
        <f t="shared" si="6"/>
        <v>#REF!</v>
      </c>
      <c r="AJ28" s="55"/>
      <c r="AK28" s="17" t="e">
        <f>IF(ISNA(MATCH(CONCATENATE(AK$4,$A28),#REF!,0)),"",INDEX(#REF!,MATCH(CONCATENATE(AK$4,$A28),#REF!,0),1))</f>
        <v>#REF!</v>
      </c>
      <c r="AL28" s="45"/>
      <c r="AM28" s="4" t="e">
        <f>IF(AK28="","",#REF!)</f>
        <v>#REF!</v>
      </c>
      <c r="AN28" s="43" t="e">
        <f t="shared" si="7"/>
        <v>#REF!</v>
      </c>
      <c r="AO28" s="55"/>
      <c r="AP28" s="17" t="e">
        <f>IF(ISNA(MATCH(CONCATENATE(AP$4,$A28),#REF!,0)),"",INDEX(#REF!,MATCH(CONCATENATE(AP$4,$A28),#REF!,0),1))</f>
        <v>#REF!</v>
      </c>
      <c r="AQ28" s="45"/>
      <c r="AR28" s="4" t="e">
        <f>IF(AP28="","",#REF!)</f>
        <v>#REF!</v>
      </c>
      <c r="AS28" s="43" t="e">
        <f t="shared" si="8"/>
        <v>#REF!</v>
      </c>
      <c r="AT28" s="55"/>
      <c r="AU28" s="17" t="e">
        <f>IF(ISNA(MATCH(CONCATENATE(AU$4,$A28),#REF!,0)),"",INDEX(#REF!,MATCH(CONCATENATE(AU$4,$A28),#REF!,0),1))</f>
        <v>#REF!</v>
      </c>
      <c r="AV28" s="45"/>
      <c r="AW28" s="4" t="e">
        <f>IF(AU28="","",#REF!)</f>
        <v>#REF!</v>
      </c>
      <c r="AX28" s="43" t="e">
        <f t="shared" si="9"/>
        <v>#REF!</v>
      </c>
      <c r="AY28" s="55"/>
      <c r="AZ28" s="17" t="e">
        <f>IF(ISNA(MATCH(CONCATENATE(AZ$4,$A28),#REF!,0)),"",INDEX(#REF!,MATCH(CONCATENATE(AZ$4,$A28),#REF!,0),1))</f>
        <v>#REF!</v>
      </c>
      <c r="BA28" s="45"/>
      <c r="BB28" s="4" t="e">
        <f>IF(AZ28="","",#REF!)</f>
        <v>#REF!</v>
      </c>
      <c r="BC28" s="43" t="e">
        <f t="shared" si="10"/>
        <v>#REF!</v>
      </c>
      <c r="BD28" s="55"/>
      <c r="BE28" s="17" t="e">
        <f>IF(ISNA(MATCH(CONCATENATE(BE$4,$A28),#REF!,0)),"",INDEX(#REF!,MATCH(CONCATENATE(BE$4,$A28),#REF!,0),1))</f>
        <v>#REF!</v>
      </c>
      <c r="BF28" s="45"/>
      <c r="BG28" s="4" t="e">
        <f>IF(BE28="","",#REF!)</f>
        <v>#REF!</v>
      </c>
      <c r="BH28" s="43" t="e">
        <f t="shared" si="11"/>
        <v>#REF!</v>
      </c>
      <c r="BI28" s="55"/>
      <c r="BJ28" s="17" t="e">
        <f>IF(ISNA(MATCH(CONCATENATE(BJ$4,$A28),#REF!,0)),"",INDEX(#REF!,MATCH(CONCATENATE(BJ$4,$A28),#REF!,0),1))</f>
        <v>#REF!</v>
      </c>
      <c r="BK28" s="45"/>
      <c r="BL28" s="4" t="e">
        <f>IF(BJ28="","",#REF!)</f>
        <v>#REF!</v>
      </c>
      <c r="BM28" s="43" t="e">
        <f t="shared" si="12"/>
        <v>#REF!</v>
      </c>
      <c r="BN28" s="55"/>
      <c r="BO28" s="17" t="e">
        <f>IF(ISNA(MATCH(CONCATENATE(BO$4,$A28),#REF!,0)),"",INDEX(#REF!,MATCH(CONCATENATE(BO$4,$A28),#REF!,0),1))</f>
        <v>#REF!</v>
      </c>
      <c r="BP28" s="45"/>
      <c r="BQ28" s="4" t="e">
        <f>IF(BO28="","",#REF!)</f>
        <v>#REF!</v>
      </c>
      <c r="BR28" s="43" t="e">
        <f t="shared" si="13"/>
        <v>#REF!</v>
      </c>
      <c r="BS28" s="55"/>
      <c r="BT28" s="17" t="e">
        <f>IF(ISNA(MATCH(CONCATENATE(BT$4,$A28),#REF!,0)),"",INDEX(#REF!,MATCH(CONCATENATE(BT$4,$A28),#REF!,0),1))</f>
        <v>#REF!</v>
      </c>
      <c r="BU28" s="45"/>
      <c r="BV28" s="4" t="e">
        <f>IF(BT28="","",#REF!)</f>
        <v>#REF!</v>
      </c>
      <c r="BW28" s="43" t="e">
        <f t="shared" si="14"/>
        <v>#REF!</v>
      </c>
      <c r="BX28" s="55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45"/>
      <c r="D29" s="4" t="e">
        <f>IF(B29="","",#REF!)</f>
        <v>#REF!</v>
      </c>
      <c r="E29" s="43" t="e">
        <f t="shared" si="0"/>
        <v>#REF!</v>
      </c>
      <c r="F29" s="55"/>
      <c r="G29" s="17" t="e">
        <f>IF(ISNA(MATCH(CONCATENATE(G$4,$A29),#REF!,0)),"",INDEX(#REF!,MATCH(CONCATENATE(G$4,$A29),#REF!,0),1))</f>
        <v>#REF!</v>
      </c>
      <c r="H29" s="45"/>
      <c r="I29" s="4" t="e">
        <f>IF(G29="","",#REF!)</f>
        <v>#REF!</v>
      </c>
      <c r="J29" s="43" t="e">
        <f t="shared" si="1"/>
        <v>#REF!</v>
      </c>
      <c r="K29" s="55"/>
      <c r="L29" s="17" t="e">
        <f>IF(ISNA(MATCH(CONCATENATE(L$4,$A29),#REF!,0)),"",INDEX(#REF!,MATCH(CONCATENATE(L$4,$A29),#REF!,0),1))</f>
        <v>#REF!</v>
      </c>
      <c r="M29" s="45"/>
      <c r="N29" s="4" t="e">
        <f>IF(L29="","",#REF!)</f>
        <v>#REF!</v>
      </c>
      <c r="O29" s="43" t="e">
        <f t="shared" si="2"/>
        <v>#REF!</v>
      </c>
      <c r="P29" s="55"/>
      <c r="Q29" s="17" t="e">
        <f>IF(ISNA(MATCH(CONCATENATE(Q$4,$A29),#REF!,0)),"",INDEX(#REF!,MATCH(CONCATENATE(Q$4,$A29),#REF!,0),1))</f>
        <v>#REF!</v>
      </c>
      <c r="R29" s="45"/>
      <c r="S29" s="4" t="e">
        <f>IF(Q29="","",#REF!)</f>
        <v>#REF!</v>
      </c>
      <c r="T29" s="43" t="e">
        <f t="shared" si="3"/>
        <v>#REF!</v>
      </c>
      <c r="U29" s="55"/>
      <c r="V29" s="17" t="e">
        <f>IF(ISNA(MATCH(CONCATENATE(V$4,$A29),#REF!,0)),"",INDEX(#REF!,MATCH(CONCATENATE(V$4,$A29),#REF!,0),1))</f>
        <v>#REF!</v>
      </c>
      <c r="W29" s="45"/>
      <c r="X29" s="4" t="e">
        <f>IF(V29="","",#REF!)</f>
        <v>#REF!</v>
      </c>
      <c r="Y29" s="43" t="e">
        <f t="shared" si="4"/>
        <v>#REF!</v>
      </c>
      <c r="Z29" s="55"/>
      <c r="AA29" s="17" t="e">
        <f>IF(ISNA(MATCH(CONCATENATE(AA$4,$A29),#REF!,0)),"",INDEX(#REF!,MATCH(CONCATENATE(AA$4,$A29),#REF!,0),1))</f>
        <v>#REF!</v>
      </c>
      <c r="AB29" s="45"/>
      <c r="AC29" s="4" t="e">
        <f>IF(AA29="","",#REF!)</f>
        <v>#REF!</v>
      </c>
      <c r="AD29" s="43" t="e">
        <f t="shared" si="5"/>
        <v>#REF!</v>
      </c>
      <c r="AE29" s="55"/>
      <c r="AF29" s="17" t="e">
        <f>IF(ISNA(MATCH(CONCATENATE(AF$4,$A29),#REF!,0)),"",INDEX(#REF!,MATCH(CONCATENATE(AF$4,$A29),#REF!,0),1))</f>
        <v>#REF!</v>
      </c>
      <c r="AG29" s="45"/>
      <c r="AH29" s="4" t="e">
        <f>IF(AF29="","",#REF!)</f>
        <v>#REF!</v>
      </c>
      <c r="AI29" s="43" t="e">
        <f t="shared" si="6"/>
        <v>#REF!</v>
      </c>
      <c r="AJ29" s="55"/>
      <c r="AK29" s="17" t="e">
        <f>IF(ISNA(MATCH(CONCATENATE(AK$4,$A29),#REF!,0)),"",INDEX(#REF!,MATCH(CONCATENATE(AK$4,$A29),#REF!,0),1))</f>
        <v>#REF!</v>
      </c>
      <c r="AL29" s="45"/>
      <c r="AM29" s="4" t="e">
        <f>IF(AK29="","",#REF!)</f>
        <v>#REF!</v>
      </c>
      <c r="AN29" s="43" t="e">
        <f t="shared" si="7"/>
        <v>#REF!</v>
      </c>
      <c r="AO29" s="55"/>
      <c r="AP29" s="17" t="e">
        <f>IF(ISNA(MATCH(CONCATENATE(AP$4,$A29),#REF!,0)),"",INDEX(#REF!,MATCH(CONCATENATE(AP$4,$A29),#REF!,0),1))</f>
        <v>#REF!</v>
      </c>
      <c r="AQ29" s="45"/>
      <c r="AR29" s="4" t="e">
        <f>IF(AP29="","",#REF!)</f>
        <v>#REF!</v>
      </c>
      <c r="AS29" s="43" t="e">
        <f t="shared" si="8"/>
        <v>#REF!</v>
      </c>
      <c r="AT29" s="55"/>
      <c r="AU29" s="17" t="e">
        <f>IF(ISNA(MATCH(CONCATENATE(AU$4,$A29),#REF!,0)),"",INDEX(#REF!,MATCH(CONCATENATE(AU$4,$A29),#REF!,0),1))</f>
        <v>#REF!</v>
      </c>
      <c r="AV29" s="45"/>
      <c r="AW29" s="4" t="e">
        <f>IF(AU29="","",#REF!)</f>
        <v>#REF!</v>
      </c>
      <c r="AX29" s="43" t="e">
        <f t="shared" si="9"/>
        <v>#REF!</v>
      </c>
      <c r="AY29" s="55"/>
      <c r="AZ29" s="17" t="e">
        <f>IF(ISNA(MATCH(CONCATENATE(AZ$4,$A29),#REF!,0)),"",INDEX(#REF!,MATCH(CONCATENATE(AZ$4,$A29),#REF!,0),1))</f>
        <v>#REF!</v>
      </c>
      <c r="BA29" s="45"/>
      <c r="BB29" s="4" t="e">
        <f>IF(AZ29="","",#REF!)</f>
        <v>#REF!</v>
      </c>
      <c r="BC29" s="43" t="e">
        <f t="shared" si="10"/>
        <v>#REF!</v>
      </c>
      <c r="BD29" s="55"/>
      <c r="BE29" s="17" t="e">
        <f>IF(ISNA(MATCH(CONCATENATE(BE$4,$A29),#REF!,0)),"",INDEX(#REF!,MATCH(CONCATENATE(BE$4,$A29),#REF!,0),1))</f>
        <v>#REF!</v>
      </c>
      <c r="BF29" s="45"/>
      <c r="BG29" s="4" t="e">
        <f>IF(BE29="","",#REF!)</f>
        <v>#REF!</v>
      </c>
      <c r="BH29" s="43" t="e">
        <f t="shared" si="11"/>
        <v>#REF!</v>
      </c>
      <c r="BI29" s="55"/>
      <c r="BJ29" s="17" t="e">
        <f>IF(ISNA(MATCH(CONCATENATE(BJ$4,$A29),#REF!,0)),"",INDEX(#REF!,MATCH(CONCATENATE(BJ$4,$A29),#REF!,0),1))</f>
        <v>#REF!</v>
      </c>
      <c r="BK29" s="45"/>
      <c r="BL29" s="4" t="e">
        <f>IF(BJ29="","",#REF!)</f>
        <v>#REF!</v>
      </c>
      <c r="BM29" s="43" t="e">
        <f t="shared" si="12"/>
        <v>#REF!</v>
      </c>
      <c r="BN29" s="55"/>
      <c r="BO29" s="17" t="e">
        <f>IF(ISNA(MATCH(CONCATENATE(BO$4,$A29),#REF!,0)),"",INDEX(#REF!,MATCH(CONCATENATE(BO$4,$A29),#REF!,0),1))</f>
        <v>#REF!</v>
      </c>
      <c r="BP29" s="45"/>
      <c r="BQ29" s="4" t="e">
        <f>IF(BO29="","",#REF!)</f>
        <v>#REF!</v>
      </c>
      <c r="BR29" s="43" t="e">
        <f t="shared" si="13"/>
        <v>#REF!</v>
      </c>
      <c r="BS29" s="55"/>
      <c r="BT29" s="17" t="e">
        <f>IF(ISNA(MATCH(CONCATENATE(BT$4,$A29),#REF!,0)),"",INDEX(#REF!,MATCH(CONCATENATE(BT$4,$A29),#REF!,0),1))</f>
        <v>#REF!</v>
      </c>
      <c r="BU29" s="45"/>
      <c r="BV29" s="4" t="e">
        <f>IF(BT29="","",#REF!)</f>
        <v>#REF!</v>
      </c>
      <c r="BW29" s="43" t="e">
        <f t="shared" si="14"/>
        <v>#REF!</v>
      </c>
      <c r="BX29" s="55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45"/>
      <c r="D30" s="4" t="e">
        <f>IF(B30="","",#REF!)</f>
        <v>#REF!</v>
      </c>
      <c r="E30" s="43" t="e">
        <f t="shared" si="0"/>
        <v>#REF!</v>
      </c>
      <c r="F30" s="55"/>
      <c r="G30" s="17" t="e">
        <f>IF(ISNA(MATCH(CONCATENATE(G$4,$A30),#REF!,0)),"",INDEX(#REF!,MATCH(CONCATENATE(G$4,$A30),#REF!,0),1))</f>
        <v>#REF!</v>
      </c>
      <c r="H30" s="45"/>
      <c r="I30" s="4" t="e">
        <f>IF(G30="","",#REF!)</f>
        <v>#REF!</v>
      </c>
      <c r="J30" s="43" t="e">
        <f t="shared" si="1"/>
        <v>#REF!</v>
      </c>
      <c r="K30" s="55"/>
      <c r="L30" s="17" t="e">
        <f>IF(ISNA(MATCH(CONCATENATE(L$4,$A30),#REF!,0)),"",INDEX(#REF!,MATCH(CONCATENATE(L$4,$A30),#REF!,0),1))</f>
        <v>#REF!</v>
      </c>
      <c r="M30" s="45"/>
      <c r="N30" s="4" t="e">
        <f>IF(L30="","",#REF!)</f>
        <v>#REF!</v>
      </c>
      <c r="O30" s="43" t="e">
        <f t="shared" si="2"/>
        <v>#REF!</v>
      </c>
      <c r="P30" s="55"/>
      <c r="Q30" s="17" t="e">
        <f>IF(ISNA(MATCH(CONCATENATE(Q$4,$A30),#REF!,0)),"",INDEX(#REF!,MATCH(CONCATENATE(Q$4,$A30),#REF!,0),1))</f>
        <v>#REF!</v>
      </c>
      <c r="R30" s="45"/>
      <c r="S30" s="4" t="e">
        <f>IF(Q30="","",#REF!)</f>
        <v>#REF!</v>
      </c>
      <c r="T30" s="43" t="e">
        <f t="shared" si="3"/>
        <v>#REF!</v>
      </c>
      <c r="U30" s="55"/>
      <c r="V30" s="17" t="e">
        <f>IF(ISNA(MATCH(CONCATENATE(V$4,$A30),#REF!,0)),"",INDEX(#REF!,MATCH(CONCATENATE(V$4,$A30),#REF!,0),1))</f>
        <v>#REF!</v>
      </c>
      <c r="W30" s="45"/>
      <c r="X30" s="4" t="e">
        <f>IF(V30="","",#REF!)</f>
        <v>#REF!</v>
      </c>
      <c r="Y30" s="43" t="e">
        <f t="shared" si="4"/>
        <v>#REF!</v>
      </c>
      <c r="Z30" s="55"/>
      <c r="AA30" s="17" t="e">
        <f>IF(ISNA(MATCH(CONCATENATE(AA$4,$A30),#REF!,0)),"",INDEX(#REF!,MATCH(CONCATENATE(AA$4,$A30),#REF!,0),1))</f>
        <v>#REF!</v>
      </c>
      <c r="AB30" s="45"/>
      <c r="AC30" s="4" t="e">
        <f>IF(AA30="","",#REF!)</f>
        <v>#REF!</v>
      </c>
      <c r="AD30" s="43" t="e">
        <f t="shared" si="5"/>
        <v>#REF!</v>
      </c>
      <c r="AE30" s="55"/>
      <c r="AF30" s="17" t="e">
        <f>IF(ISNA(MATCH(CONCATENATE(AF$4,$A30),#REF!,0)),"",INDEX(#REF!,MATCH(CONCATENATE(AF$4,$A30),#REF!,0),1))</f>
        <v>#REF!</v>
      </c>
      <c r="AG30" s="45"/>
      <c r="AH30" s="4" t="e">
        <f>IF(AF30="","",#REF!)</f>
        <v>#REF!</v>
      </c>
      <c r="AI30" s="43" t="e">
        <f t="shared" si="6"/>
        <v>#REF!</v>
      </c>
      <c r="AJ30" s="55"/>
      <c r="AK30" s="17" t="e">
        <f>IF(ISNA(MATCH(CONCATENATE(AK$4,$A30),#REF!,0)),"",INDEX(#REF!,MATCH(CONCATENATE(AK$4,$A30),#REF!,0),1))</f>
        <v>#REF!</v>
      </c>
      <c r="AL30" s="45"/>
      <c r="AM30" s="4" t="e">
        <f>IF(AK30="","",#REF!)</f>
        <v>#REF!</v>
      </c>
      <c r="AN30" s="43" t="e">
        <f t="shared" si="7"/>
        <v>#REF!</v>
      </c>
      <c r="AO30" s="55"/>
      <c r="AP30" s="17" t="e">
        <f>IF(ISNA(MATCH(CONCATENATE(AP$4,$A30),#REF!,0)),"",INDEX(#REF!,MATCH(CONCATENATE(AP$4,$A30),#REF!,0),1))</f>
        <v>#REF!</v>
      </c>
      <c r="AQ30" s="45"/>
      <c r="AR30" s="4" t="e">
        <f>IF(AP30="","",#REF!)</f>
        <v>#REF!</v>
      </c>
      <c r="AS30" s="43" t="e">
        <f t="shared" si="8"/>
        <v>#REF!</v>
      </c>
      <c r="AT30" s="55"/>
      <c r="AU30" s="17" t="e">
        <f>IF(ISNA(MATCH(CONCATENATE(AU$4,$A30),#REF!,0)),"",INDEX(#REF!,MATCH(CONCATENATE(AU$4,$A30),#REF!,0),1))</f>
        <v>#REF!</v>
      </c>
      <c r="AV30" s="45"/>
      <c r="AW30" s="4" t="e">
        <f>IF(AU30="","",#REF!)</f>
        <v>#REF!</v>
      </c>
      <c r="AX30" s="43" t="e">
        <f t="shared" si="9"/>
        <v>#REF!</v>
      </c>
      <c r="AY30" s="55"/>
      <c r="AZ30" s="17" t="e">
        <f>IF(ISNA(MATCH(CONCATENATE(AZ$4,$A30),#REF!,0)),"",INDEX(#REF!,MATCH(CONCATENATE(AZ$4,$A30),#REF!,0),1))</f>
        <v>#REF!</v>
      </c>
      <c r="BA30" s="45"/>
      <c r="BB30" s="4" t="e">
        <f>IF(AZ30="","",#REF!)</f>
        <v>#REF!</v>
      </c>
      <c r="BC30" s="43" t="e">
        <f t="shared" si="10"/>
        <v>#REF!</v>
      </c>
      <c r="BD30" s="55"/>
      <c r="BE30" s="17" t="e">
        <f>IF(ISNA(MATCH(CONCATENATE(BE$4,$A30),#REF!,0)),"",INDEX(#REF!,MATCH(CONCATENATE(BE$4,$A30),#REF!,0),1))</f>
        <v>#REF!</v>
      </c>
      <c r="BF30" s="45"/>
      <c r="BG30" s="4" t="e">
        <f>IF(BE30="","",#REF!)</f>
        <v>#REF!</v>
      </c>
      <c r="BH30" s="43" t="e">
        <f t="shared" si="11"/>
        <v>#REF!</v>
      </c>
      <c r="BI30" s="55"/>
      <c r="BJ30" s="17" t="e">
        <f>IF(ISNA(MATCH(CONCATENATE(BJ$4,$A30),#REF!,0)),"",INDEX(#REF!,MATCH(CONCATENATE(BJ$4,$A30),#REF!,0),1))</f>
        <v>#REF!</v>
      </c>
      <c r="BK30" s="45"/>
      <c r="BL30" s="4" t="e">
        <f>IF(BJ30="","",#REF!)</f>
        <v>#REF!</v>
      </c>
      <c r="BM30" s="43" t="e">
        <f t="shared" si="12"/>
        <v>#REF!</v>
      </c>
      <c r="BN30" s="55"/>
      <c r="BO30" s="17" t="e">
        <f>IF(ISNA(MATCH(CONCATENATE(BO$4,$A30),#REF!,0)),"",INDEX(#REF!,MATCH(CONCATENATE(BO$4,$A30),#REF!,0),1))</f>
        <v>#REF!</v>
      </c>
      <c r="BP30" s="45"/>
      <c r="BQ30" s="4" t="e">
        <f>IF(BO30="","",#REF!)</f>
        <v>#REF!</v>
      </c>
      <c r="BR30" s="43" t="e">
        <f t="shared" si="13"/>
        <v>#REF!</v>
      </c>
      <c r="BS30" s="55"/>
      <c r="BT30" s="17" t="e">
        <f>IF(ISNA(MATCH(CONCATENATE(BT$4,$A30),#REF!,0)),"",INDEX(#REF!,MATCH(CONCATENATE(BT$4,$A30),#REF!,0),1))</f>
        <v>#REF!</v>
      </c>
      <c r="BU30" s="45"/>
      <c r="BV30" s="4" t="e">
        <f>IF(BT30="","",#REF!)</f>
        <v>#REF!</v>
      </c>
      <c r="BW30" s="43" t="e">
        <f t="shared" si="14"/>
        <v>#REF!</v>
      </c>
      <c r="BX30" s="55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45"/>
      <c r="D31" s="4" t="e">
        <f>IF(B31="","",#REF!)</f>
        <v>#REF!</v>
      </c>
      <c r="E31" s="43" t="e">
        <f t="shared" si="0"/>
        <v>#REF!</v>
      </c>
      <c r="F31" s="55"/>
      <c r="G31" s="17" t="e">
        <f>IF(ISNA(MATCH(CONCATENATE(G$4,$A31),#REF!,0)),"",INDEX(#REF!,MATCH(CONCATENATE(G$4,$A31),#REF!,0),1))</f>
        <v>#REF!</v>
      </c>
      <c r="H31" s="45"/>
      <c r="I31" s="4" t="e">
        <f>IF(G31="","",#REF!)</f>
        <v>#REF!</v>
      </c>
      <c r="J31" s="43" t="e">
        <f t="shared" si="1"/>
        <v>#REF!</v>
      </c>
      <c r="K31" s="55"/>
      <c r="L31" s="17" t="e">
        <f>IF(ISNA(MATCH(CONCATENATE(L$4,$A31),#REF!,0)),"",INDEX(#REF!,MATCH(CONCATENATE(L$4,$A31),#REF!,0),1))</f>
        <v>#REF!</v>
      </c>
      <c r="M31" s="45"/>
      <c r="N31" s="4" t="e">
        <f>IF(L31="","",#REF!)</f>
        <v>#REF!</v>
      </c>
      <c r="O31" s="43" t="e">
        <f t="shared" si="2"/>
        <v>#REF!</v>
      </c>
      <c r="P31" s="55"/>
      <c r="Q31" s="17" t="e">
        <f>IF(ISNA(MATCH(CONCATENATE(Q$4,$A31),#REF!,0)),"",INDEX(#REF!,MATCH(CONCATENATE(Q$4,$A31),#REF!,0),1))</f>
        <v>#REF!</v>
      </c>
      <c r="R31" s="45"/>
      <c r="S31" s="4" t="e">
        <f>IF(Q31="","",#REF!)</f>
        <v>#REF!</v>
      </c>
      <c r="T31" s="43" t="e">
        <f t="shared" si="3"/>
        <v>#REF!</v>
      </c>
      <c r="U31" s="55"/>
      <c r="V31" s="17" t="e">
        <f>IF(ISNA(MATCH(CONCATENATE(V$4,$A31),#REF!,0)),"",INDEX(#REF!,MATCH(CONCATENATE(V$4,$A31),#REF!,0),1))</f>
        <v>#REF!</v>
      </c>
      <c r="W31" s="45"/>
      <c r="X31" s="4" t="e">
        <f>IF(V31="","",#REF!)</f>
        <v>#REF!</v>
      </c>
      <c r="Y31" s="43" t="e">
        <f t="shared" si="4"/>
        <v>#REF!</v>
      </c>
      <c r="Z31" s="55"/>
      <c r="AA31" s="17" t="e">
        <f>IF(ISNA(MATCH(CONCATENATE(AA$4,$A31),#REF!,0)),"",INDEX(#REF!,MATCH(CONCATENATE(AA$4,$A31),#REF!,0),1))</f>
        <v>#REF!</v>
      </c>
      <c r="AB31" s="45"/>
      <c r="AC31" s="4" t="e">
        <f>IF(AA31="","",#REF!)</f>
        <v>#REF!</v>
      </c>
      <c r="AD31" s="43" t="e">
        <f t="shared" si="5"/>
        <v>#REF!</v>
      </c>
      <c r="AE31" s="55"/>
      <c r="AF31" s="17" t="e">
        <f>IF(ISNA(MATCH(CONCATENATE(AF$4,$A31),#REF!,0)),"",INDEX(#REF!,MATCH(CONCATENATE(AF$4,$A31),#REF!,0),1))</f>
        <v>#REF!</v>
      </c>
      <c r="AG31" s="45"/>
      <c r="AH31" s="4" t="e">
        <f>IF(AF31="","",#REF!)</f>
        <v>#REF!</v>
      </c>
      <c r="AI31" s="43" t="e">
        <f t="shared" si="6"/>
        <v>#REF!</v>
      </c>
      <c r="AJ31" s="55"/>
      <c r="AK31" s="17" t="e">
        <f>IF(ISNA(MATCH(CONCATENATE(AK$4,$A31),#REF!,0)),"",INDEX(#REF!,MATCH(CONCATENATE(AK$4,$A31),#REF!,0),1))</f>
        <v>#REF!</v>
      </c>
      <c r="AL31" s="45"/>
      <c r="AM31" s="4" t="e">
        <f>IF(AK31="","",#REF!)</f>
        <v>#REF!</v>
      </c>
      <c r="AN31" s="43" t="e">
        <f t="shared" si="7"/>
        <v>#REF!</v>
      </c>
      <c r="AO31" s="55"/>
      <c r="AP31" s="17" t="e">
        <f>IF(ISNA(MATCH(CONCATENATE(AP$4,$A31),#REF!,0)),"",INDEX(#REF!,MATCH(CONCATENATE(AP$4,$A31),#REF!,0),1))</f>
        <v>#REF!</v>
      </c>
      <c r="AQ31" s="45"/>
      <c r="AR31" s="4" t="e">
        <f>IF(AP31="","",#REF!)</f>
        <v>#REF!</v>
      </c>
      <c r="AS31" s="43" t="e">
        <f t="shared" si="8"/>
        <v>#REF!</v>
      </c>
      <c r="AT31" s="55"/>
      <c r="AU31" s="17" t="e">
        <f>IF(ISNA(MATCH(CONCATENATE(AU$4,$A31),#REF!,0)),"",INDEX(#REF!,MATCH(CONCATENATE(AU$4,$A31),#REF!,0),1))</f>
        <v>#REF!</v>
      </c>
      <c r="AV31" s="45"/>
      <c r="AW31" s="4" t="e">
        <f>IF(AU31="","",#REF!)</f>
        <v>#REF!</v>
      </c>
      <c r="AX31" s="43" t="e">
        <f t="shared" si="9"/>
        <v>#REF!</v>
      </c>
      <c r="AY31" s="55"/>
      <c r="AZ31" s="17" t="e">
        <f>IF(ISNA(MATCH(CONCATENATE(AZ$4,$A31),#REF!,0)),"",INDEX(#REF!,MATCH(CONCATENATE(AZ$4,$A31),#REF!,0),1))</f>
        <v>#REF!</v>
      </c>
      <c r="BA31" s="45"/>
      <c r="BB31" s="4" t="e">
        <f>IF(AZ31="","",#REF!)</f>
        <v>#REF!</v>
      </c>
      <c r="BC31" s="43" t="e">
        <f t="shared" si="10"/>
        <v>#REF!</v>
      </c>
      <c r="BD31" s="55"/>
      <c r="BE31" s="17" t="e">
        <f>IF(ISNA(MATCH(CONCATENATE(BE$4,$A31),#REF!,0)),"",INDEX(#REF!,MATCH(CONCATENATE(BE$4,$A31),#REF!,0),1))</f>
        <v>#REF!</v>
      </c>
      <c r="BF31" s="45"/>
      <c r="BG31" s="4" t="e">
        <f>IF(BE31="","",#REF!)</f>
        <v>#REF!</v>
      </c>
      <c r="BH31" s="43" t="e">
        <f t="shared" si="11"/>
        <v>#REF!</v>
      </c>
      <c r="BI31" s="55"/>
      <c r="BJ31" s="17" t="e">
        <f>IF(ISNA(MATCH(CONCATENATE(BJ$4,$A31),#REF!,0)),"",INDEX(#REF!,MATCH(CONCATENATE(BJ$4,$A31),#REF!,0),1))</f>
        <v>#REF!</v>
      </c>
      <c r="BK31" s="45"/>
      <c r="BL31" s="4" t="e">
        <f>IF(BJ31="","",#REF!)</f>
        <v>#REF!</v>
      </c>
      <c r="BM31" s="43" t="e">
        <f t="shared" si="12"/>
        <v>#REF!</v>
      </c>
      <c r="BN31" s="55"/>
      <c r="BO31" s="17" t="e">
        <f>IF(ISNA(MATCH(CONCATENATE(BO$4,$A31),#REF!,0)),"",INDEX(#REF!,MATCH(CONCATENATE(BO$4,$A31),#REF!,0),1))</f>
        <v>#REF!</v>
      </c>
      <c r="BP31" s="45"/>
      <c r="BQ31" s="4" t="e">
        <f>IF(BO31="","",#REF!)</f>
        <v>#REF!</v>
      </c>
      <c r="BR31" s="43" t="e">
        <f t="shared" si="13"/>
        <v>#REF!</v>
      </c>
      <c r="BS31" s="55"/>
      <c r="BT31" s="17" t="e">
        <f>IF(ISNA(MATCH(CONCATENATE(BT$4,$A31),#REF!,0)),"",INDEX(#REF!,MATCH(CONCATENATE(BT$4,$A31),#REF!,0),1))</f>
        <v>#REF!</v>
      </c>
      <c r="BU31" s="45"/>
      <c r="BV31" s="4" t="e">
        <f>IF(BT31="","",#REF!)</f>
        <v>#REF!</v>
      </c>
      <c r="BW31" s="43" t="e">
        <f t="shared" si="14"/>
        <v>#REF!</v>
      </c>
      <c r="BX31" s="55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45"/>
      <c r="D32" s="4" t="e">
        <f>IF(B32="","",#REF!)</f>
        <v>#REF!</v>
      </c>
      <c r="E32" s="43" t="e">
        <f t="shared" si="0"/>
        <v>#REF!</v>
      </c>
      <c r="F32" s="55"/>
      <c r="G32" s="17" t="e">
        <f>IF(ISNA(MATCH(CONCATENATE(G$4,$A32),#REF!,0)),"",INDEX(#REF!,MATCH(CONCATENATE(G$4,$A32),#REF!,0),1))</f>
        <v>#REF!</v>
      </c>
      <c r="H32" s="45"/>
      <c r="I32" s="4" t="e">
        <f>IF(G32="","",#REF!)</f>
        <v>#REF!</v>
      </c>
      <c r="J32" s="43" t="e">
        <f t="shared" si="1"/>
        <v>#REF!</v>
      </c>
      <c r="K32" s="55"/>
      <c r="L32" s="17" t="e">
        <f>IF(ISNA(MATCH(CONCATENATE(L$4,$A32),#REF!,0)),"",INDEX(#REF!,MATCH(CONCATENATE(L$4,$A32),#REF!,0),1))</f>
        <v>#REF!</v>
      </c>
      <c r="M32" s="45"/>
      <c r="N32" s="4" t="e">
        <f>IF(L32="","",#REF!)</f>
        <v>#REF!</v>
      </c>
      <c r="O32" s="43" t="e">
        <f t="shared" si="2"/>
        <v>#REF!</v>
      </c>
      <c r="P32" s="55"/>
      <c r="Q32" s="17" t="e">
        <f>IF(ISNA(MATCH(CONCATENATE(Q$4,$A32),#REF!,0)),"",INDEX(#REF!,MATCH(CONCATENATE(Q$4,$A32),#REF!,0),1))</f>
        <v>#REF!</v>
      </c>
      <c r="R32" s="45"/>
      <c r="S32" s="4" t="e">
        <f>IF(Q32="","",#REF!)</f>
        <v>#REF!</v>
      </c>
      <c r="T32" s="43" t="e">
        <f t="shared" si="3"/>
        <v>#REF!</v>
      </c>
      <c r="U32" s="55"/>
      <c r="V32" s="17" t="e">
        <f>IF(ISNA(MATCH(CONCATENATE(V$4,$A32),#REF!,0)),"",INDEX(#REF!,MATCH(CONCATENATE(V$4,$A32),#REF!,0),1))</f>
        <v>#REF!</v>
      </c>
      <c r="W32" s="45"/>
      <c r="X32" s="4" t="e">
        <f>IF(V32="","",#REF!)</f>
        <v>#REF!</v>
      </c>
      <c r="Y32" s="43" t="e">
        <f t="shared" si="4"/>
        <v>#REF!</v>
      </c>
      <c r="Z32" s="55"/>
      <c r="AA32" s="17" t="e">
        <f>IF(ISNA(MATCH(CONCATENATE(AA$4,$A32),#REF!,0)),"",INDEX(#REF!,MATCH(CONCATENATE(AA$4,$A32),#REF!,0),1))</f>
        <v>#REF!</v>
      </c>
      <c r="AB32" s="45"/>
      <c r="AC32" s="4" t="e">
        <f>IF(AA32="","",#REF!)</f>
        <v>#REF!</v>
      </c>
      <c r="AD32" s="43" t="e">
        <f t="shared" si="5"/>
        <v>#REF!</v>
      </c>
      <c r="AE32" s="55"/>
      <c r="AF32" s="17" t="e">
        <f>IF(ISNA(MATCH(CONCATENATE(AF$4,$A32),#REF!,0)),"",INDEX(#REF!,MATCH(CONCATENATE(AF$4,$A32),#REF!,0),1))</f>
        <v>#REF!</v>
      </c>
      <c r="AG32" s="45"/>
      <c r="AH32" s="4" t="e">
        <f>IF(AF32="","",#REF!)</f>
        <v>#REF!</v>
      </c>
      <c r="AI32" s="43" t="e">
        <f t="shared" si="6"/>
        <v>#REF!</v>
      </c>
      <c r="AJ32" s="55"/>
      <c r="AK32" s="17" t="e">
        <f>IF(ISNA(MATCH(CONCATENATE(AK$4,$A32),#REF!,0)),"",INDEX(#REF!,MATCH(CONCATENATE(AK$4,$A32),#REF!,0),1))</f>
        <v>#REF!</v>
      </c>
      <c r="AL32" s="45"/>
      <c r="AM32" s="4" t="e">
        <f>IF(AK32="","",#REF!)</f>
        <v>#REF!</v>
      </c>
      <c r="AN32" s="43" t="e">
        <f t="shared" si="7"/>
        <v>#REF!</v>
      </c>
      <c r="AO32" s="55"/>
      <c r="AP32" s="17" t="e">
        <f>IF(ISNA(MATCH(CONCATENATE(AP$4,$A32),#REF!,0)),"",INDEX(#REF!,MATCH(CONCATENATE(AP$4,$A32),#REF!,0),1))</f>
        <v>#REF!</v>
      </c>
      <c r="AQ32" s="45"/>
      <c r="AR32" s="4" t="e">
        <f>IF(AP32="","",#REF!)</f>
        <v>#REF!</v>
      </c>
      <c r="AS32" s="43" t="e">
        <f t="shared" si="8"/>
        <v>#REF!</v>
      </c>
      <c r="AT32" s="55"/>
      <c r="AU32" s="17" t="e">
        <f>IF(ISNA(MATCH(CONCATENATE(AU$4,$A32),#REF!,0)),"",INDEX(#REF!,MATCH(CONCATENATE(AU$4,$A32),#REF!,0),1))</f>
        <v>#REF!</v>
      </c>
      <c r="AV32" s="45"/>
      <c r="AW32" s="4" t="e">
        <f>IF(AU32="","",#REF!)</f>
        <v>#REF!</v>
      </c>
      <c r="AX32" s="43" t="e">
        <f t="shared" si="9"/>
        <v>#REF!</v>
      </c>
      <c r="AY32" s="55"/>
      <c r="AZ32" s="17" t="e">
        <f>IF(ISNA(MATCH(CONCATENATE(AZ$4,$A32),#REF!,0)),"",INDEX(#REF!,MATCH(CONCATENATE(AZ$4,$A32),#REF!,0),1))</f>
        <v>#REF!</v>
      </c>
      <c r="BA32" s="45"/>
      <c r="BB32" s="4" t="e">
        <f>IF(AZ32="","",#REF!)</f>
        <v>#REF!</v>
      </c>
      <c r="BC32" s="43" t="e">
        <f t="shared" si="10"/>
        <v>#REF!</v>
      </c>
      <c r="BD32" s="55"/>
      <c r="BE32" s="17" t="e">
        <f>IF(ISNA(MATCH(CONCATENATE(BE$4,$A32),#REF!,0)),"",INDEX(#REF!,MATCH(CONCATENATE(BE$4,$A32),#REF!,0),1))</f>
        <v>#REF!</v>
      </c>
      <c r="BF32" s="45"/>
      <c r="BG32" s="4" t="e">
        <f>IF(BE32="","",#REF!)</f>
        <v>#REF!</v>
      </c>
      <c r="BH32" s="43" t="e">
        <f t="shared" si="11"/>
        <v>#REF!</v>
      </c>
      <c r="BI32" s="55"/>
      <c r="BJ32" s="17" t="e">
        <f>IF(ISNA(MATCH(CONCATENATE(BJ$4,$A32),#REF!,0)),"",INDEX(#REF!,MATCH(CONCATENATE(BJ$4,$A32),#REF!,0),1))</f>
        <v>#REF!</v>
      </c>
      <c r="BK32" s="45"/>
      <c r="BL32" s="4" t="e">
        <f>IF(BJ32="","",#REF!)</f>
        <v>#REF!</v>
      </c>
      <c r="BM32" s="43" t="e">
        <f t="shared" si="12"/>
        <v>#REF!</v>
      </c>
      <c r="BN32" s="55"/>
      <c r="BO32" s="17" t="e">
        <f>IF(ISNA(MATCH(CONCATENATE(BO$4,$A32),#REF!,0)),"",INDEX(#REF!,MATCH(CONCATENATE(BO$4,$A32),#REF!,0),1))</f>
        <v>#REF!</v>
      </c>
      <c r="BP32" s="45"/>
      <c r="BQ32" s="4" t="e">
        <f>IF(BO32="","",#REF!)</f>
        <v>#REF!</v>
      </c>
      <c r="BR32" s="43" t="e">
        <f t="shared" si="13"/>
        <v>#REF!</v>
      </c>
      <c r="BS32" s="55"/>
      <c r="BT32" s="17" t="e">
        <f>IF(ISNA(MATCH(CONCATENATE(BT$4,$A32),#REF!,0)),"",INDEX(#REF!,MATCH(CONCATENATE(BT$4,$A32),#REF!,0),1))</f>
        <v>#REF!</v>
      </c>
      <c r="BU32" s="45"/>
      <c r="BV32" s="4" t="e">
        <f>IF(BT32="","",#REF!)</f>
        <v>#REF!</v>
      </c>
      <c r="BW32" s="43" t="e">
        <f t="shared" si="14"/>
        <v>#REF!</v>
      </c>
      <c r="BX32" s="55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45"/>
      <c r="D33" s="4" t="e">
        <f>IF(B33="","",#REF!)</f>
        <v>#REF!</v>
      </c>
      <c r="E33" s="43" t="e">
        <f t="shared" si="0"/>
        <v>#REF!</v>
      </c>
      <c r="F33" s="55"/>
      <c r="G33" s="17" t="e">
        <f>IF(ISNA(MATCH(CONCATENATE(G$4,$A33),#REF!,0)),"",INDEX(#REF!,MATCH(CONCATENATE(G$4,$A33),#REF!,0),1))</f>
        <v>#REF!</v>
      </c>
      <c r="H33" s="45"/>
      <c r="I33" s="4" t="e">
        <f>IF(G33="","",#REF!)</f>
        <v>#REF!</v>
      </c>
      <c r="J33" s="43" t="e">
        <f t="shared" si="1"/>
        <v>#REF!</v>
      </c>
      <c r="K33" s="55"/>
      <c r="L33" s="17" t="e">
        <f>IF(ISNA(MATCH(CONCATENATE(L$4,$A33),#REF!,0)),"",INDEX(#REF!,MATCH(CONCATENATE(L$4,$A33),#REF!,0),1))</f>
        <v>#REF!</v>
      </c>
      <c r="M33" s="45"/>
      <c r="N33" s="4" t="e">
        <f>IF(L33="","",#REF!)</f>
        <v>#REF!</v>
      </c>
      <c r="O33" s="43" t="e">
        <f t="shared" si="2"/>
        <v>#REF!</v>
      </c>
      <c r="P33" s="55"/>
      <c r="Q33" s="17" t="e">
        <f>IF(ISNA(MATCH(CONCATENATE(Q$4,$A33),#REF!,0)),"",INDEX(#REF!,MATCH(CONCATENATE(Q$4,$A33),#REF!,0),1))</f>
        <v>#REF!</v>
      </c>
      <c r="R33" s="45"/>
      <c r="S33" s="4" t="e">
        <f>IF(Q33="","",#REF!)</f>
        <v>#REF!</v>
      </c>
      <c r="T33" s="43" t="e">
        <f t="shared" si="3"/>
        <v>#REF!</v>
      </c>
      <c r="U33" s="55"/>
      <c r="V33" s="17" t="e">
        <f>IF(ISNA(MATCH(CONCATENATE(V$4,$A33),#REF!,0)),"",INDEX(#REF!,MATCH(CONCATENATE(V$4,$A33),#REF!,0),1))</f>
        <v>#REF!</v>
      </c>
      <c r="W33" s="45"/>
      <c r="X33" s="4" t="e">
        <f>IF(V33="","",#REF!)</f>
        <v>#REF!</v>
      </c>
      <c r="Y33" s="43" t="e">
        <f t="shared" si="4"/>
        <v>#REF!</v>
      </c>
      <c r="Z33" s="55"/>
      <c r="AA33" s="17" t="e">
        <f>IF(ISNA(MATCH(CONCATENATE(AA$4,$A33),#REF!,0)),"",INDEX(#REF!,MATCH(CONCATENATE(AA$4,$A33),#REF!,0),1))</f>
        <v>#REF!</v>
      </c>
      <c r="AB33" s="45"/>
      <c r="AC33" s="4" t="e">
        <f>IF(AA33="","",#REF!)</f>
        <v>#REF!</v>
      </c>
      <c r="AD33" s="43" t="e">
        <f t="shared" si="5"/>
        <v>#REF!</v>
      </c>
      <c r="AE33" s="55"/>
      <c r="AF33" s="17" t="e">
        <f>IF(ISNA(MATCH(CONCATENATE(AF$4,$A33),#REF!,0)),"",INDEX(#REF!,MATCH(CONCATENATE(AF$4,$A33),#REF!,0),1))</f>
        <v>#REF!</v>
      </c>
      <c r="AG33" s="45"/>
      <c r="AH33" s="4" t="e">
        <f>IF(AF33="","",#REF!)</f>
        <v>#REF!</v>
      </c>
      <c r="AI33" s="43" t="e">
        <f t="shared" si="6"/>
        <v>#REF!</v>
      </c>
      <c r="AJ33" s="55"/>
      <c r="AK33" s="17" t="e">
        <f>IF(ISNA(MATCH(CONCATENATE(AK$4,$A33),#REF!,0)),"",INDEX(#REF!,MATCH(CONCATENATE(AK$4,$A33),#REF!,0),1))</f>
        <v>#REF!</v>
      </c>
      <c r="AL33" s="45"/>
      <c r="AM33" s="4" t="e">
        <f>IF(AK33="","",#REF!)</f>
        <v>#REF!</v>
      </c>
      <c r="AN33" s="43" t="e">
        <f t="shared" si="7"/>
        <v>#REF!</v>
      </c>
      <c r="AO33" s="55"/>
      <c r="AP33" s="17" t="e">
        <f>IF(ISNA(MATCH(CONCATENATE(AP$4,$A33),#REF!,0)),"",INDEX(#REF!,MATCH(CONCATENATE(AP$4,$A33),#REF!,0),1))</f>
        <v>#REF!</v>
      </c>
      <c r="AQ33" s="45"/>
      <c r="AR33" s="4" t="e">
        <f>IF(AP33="","",#REF!)</f>
        <v>#REF!</v>
      </c>
      <c r="AS33" s="43" t="e">
        <f t="shared" si="8"/>
        <v>#REF!</v>
      </c>
      <c r="AT33" s="55"/>
      <c r="AU33" s="17" t="e">
        <f>IF(ISNA(MATCH(CONCATENATE(AU$4,$A33),#REF!,0)),"",INDEX(#REF!,MATCH(CONCATENATE(AU$4,$A33),#REF!,0),1))</f>
        <v>#REF!</v>
      </c>
      <c r="AV33" s="45"/>
      <c r="AW33" s="4" t="e">
        <f>IF(AU33="","",#REF!)</f>
        <v>#REF!</v>
      </c>
      <c r="AX33" s="43" t="e">
        <f t="shared" si="9"/>
        <v>#REF!</v>
      </c>
      <c r="AY33" s="55"/>
      <c r="AZ33" s="17" t="e">
        <f>IF(ISNA(MATCH(CONCATENATE(AZ$4,$A33),#REF!,0)),"",INDEX(#REF!,MATCH(CONCATENATE(AZ$4,$A33),#REF!,0),1))</f>
        <v>#REF!</v>
      </c>
      <c r="BA33" s="45"/>
      <c r="BB33" s="4" t="e">
        <f>IF(AZ33="","",#REF!)</f>
        <v>#REF!</v>
      </c>
      <c r="BC33" s="43" t="e">
        <f t="shared" si="10"/>
        <v>#REF!</v>
      </c>
      <c r="BD33" s="55"/>
      <c r="BE33" s="17" t="e">
        <f>IF(ISNA(MATCH(CONCATENATE(BE$4,$A33),#REF!,0)),"",INDEX(#REF!,MATCH(CONCATENATE(BE$4,$A33),#REF!,0),1))</f>
        <v>#REF!</v>
      </c>
      <c r="BF33" s="45"/>
      <c r="BG33" s="4" t="e">
        <f>IF(BE33="","",#REF!)</f>
        <v>#REF!</v>
      </c>
      <c r="BH33" s="43" t="e">
        <f t="shared" si="11"/>
        <v>#REF!</v>
      </c>
      <c r="BI33" s="55"/>
      <c r="BJ33" s="17" t="e">
        <f>IF(ISNA(MATCH(CONCATENATE(BJ$4,$A33),#REF!,0)),"",INDEX(#REF!,MATCH(CONCATENATE(BJ$4,$A33),#REF!,0),1))</f>
        <v>#REF!</v>
      </c>
      <c r="BK33" s="45"/>
      <c r="BL33" s="4" t="e">
        <f>IF(BJ33="","",#REF!)</f>
        <v>#REF!</v>
      </c>
      <c r="BM33" s="43" t="e">
        <f t="shared" si="12"/>
        <v>#REF!</v>
      </c>
      <c r="BN33" s="55"/>
      <c r="BO33" s="17" t="e">
        <f>IF(ISNA(MATCH(CONCATENATE(BO$4,$A33),#REF!,0)),"",INDEX(#REF!,MATCH(CONCATENATE(BO$4,$A33),#REF!,0),1))</f>
        <v>#REF!</v>
      </c>
      <c r="BP33" s="45"/>
      <c r="BQ33" s="4" t="e">
        <f>IF(BO33="","",#REF!)</f>
        <v>#REF!</v>
      </c>
      <c r="BR33" s="43" t="e">
        <f t="shared" si="13"/>
        <v>#REF!</v>
      </c>
      <c r="BS33" s="55"/>
      <c r="BT33" s="17" t="e">
        <f>IF(ISNA(MATCH(CONCATENATE(BT$4,$A33),#REF!,0)),"",INDEX(#REF!,MATCH(CONCATENATE(BT$4,$A33),#REF!,0),1))</f>
        <v>#REF!</v>
      </c>
      <c r="BU33" s="45"/>
      <c r="BV33" s="4" t="e">
        <f>IF(BT33="","",#REF!)</f>
        <v>#REF!</v>
      </c>
      <c r="BW33" s="43" t="e">
        <f t="shared" si="14"/>
        <v>#REF!</v>
      </c>
      <c r="BX33" s="55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45"/>
      <c r="D34" s="4" t="e">
        <f>IF(B34="","",#REF!)</f>
        <v>#REF!</v>
      </c>
      <c r="E34" s="43" t="e">
        <f t="shared" si="0"/>
        <v>#REF!</v>
      </c>
      <c r="F34" s="55"/>
      <c r="G34" s="17" t="e">
        <f>IF(ISNA(MATCH(CONCATENATE(G$4,$A34),#REF!,0)),"",INDEX(#REF!,MATCH(CONCATENATE(G$4,$A34),#REF!,0),1))</f>
        <v>#REF!</v>
      </c>
      <c r="H34" s="45"/>
      <c r="I34" s="4" t="e">
        <f>IF(G34="","",#REF!)</f>
        <v>#REF!</v>
      </c>
      <c r="J34" s="43" t="e">
        <f t="shared" si="1"/>
        <v>#REF!</v>
      </c>
      <c r="K34" s="55"/>
      <c r="L34" s="17" t="e">
        <f>IF(ISNA(MATCH(CONCATENATE(L$4,$A34),#REF!,0)),"",INDEX(#REF!,MATCH(CONCATENATE(L$4,$A34),#REF!,0),1))</f>
        <v>#REF!</v>
      </c>
      <c r="M34" s="45"/>
      <c r="N34" s="4" t="e">
        <f>IF(L34="","",#REF!)</f>
        <v>#REF!</v>
      </c>
      <c r="O34" s="43" t="e">
        <f t="shared" si="2"/>
        <v>#REF!</v>
      </c>
      <c r="P34" s="55"/>
      <c r="Q34" s="17" t="e">
        <f>IF(ISNA(MATCH(CONCATENATE(Q$4,$A34),#REF!,0)),"",INDEX(#REF!,MATCH(CONCATENATE(Q$4,$A34),#REF!,0),1))</f>
        <v>#REF!</v>
      </c>
      <c r="R34" s="45"/>
      <c r="S34" s="4" t="e">
        <f>IF(Q34="","",#REF!)</f>
        <v>#REF!</v>
      </c>
      <c r="T34" s="43" t="e">
        <f t="shared" si="3"/>
        <v>#REF!</v>
      </c>
      <c r="U34" s="55"/>
      <c r="V34" s="17" t="e">
        <f>IF(ISNA(MATCH(CONCATENATE(V$4,$A34),#REF!,0)),"",INDEX(#REF!,MATCH(CONCATENATE(V$4,$A34),#REF!,0),1))</f>
        <v>#REF!</v>
      </c>
      <c r="W34" s="45"/>
      <c r="X34" s="4" t="e">
        <f>IF(V34="","",#REF!)</f>
        <v>#REF!</v>
      </c>
      <c r="Y34" s="43" t="e">
        <f t="shared" si="4"/>
        <v>#REF!</v>
      </c>
      <c r="Z34" s="55"/>
      <c r="AA34" s="17" t="e">
        <f>IF(ISNA(MATCH(CONCATENATE(AA$4,$A34),#REF!,0)),"",INDEX(#REF!,MATCH(CONCATENATE(AA$4,$A34),#REF!,0),1))</f>
        <v>#REF!</v>
      </c>
      <c r="AB34" s="45"/>
      <c r="AC34" s="4" t="e">
        <f>IF(AA34="","",#REF!)</f>
        <v>#REF!</v>
      </c>
      <c r="AD34" s="43" t="e">
        <f t="shared" si="5"/>
        <v>#REF!</v>
      </c>
      <c r="AE34" s="55"/>
      <c r="AF34" s="17" t="e">
        <f>IF(ISNA(MATCH(CONCATENATE(AF$4,$A34),#REF!,0)),"",INDEX(#REF!,MATCH(CONCATENATE(AF$4,$A34),#REF!,0),1))</f>
        <v>#REF!</v>
      </c>
      <c r="AG34" s="45"/>
      <c r="AH34" s="4" t="e">
        <f>IF(AF34="","",#REF!)</f>
        <v>#REF!</v>
      </c>
      <c r="AI34" s="43" t="e">
        <f t="shared" si="6"/>
        <v>#REF!</v>
      </c>
      <c r="AJ34" s="55"/>
      <c r="AK34" s="17" t="e">
        <f>IF(ISNA(MATCH(CONCATENATE(AK$4,$A34),#REF!,0)),"",INDEX(#REF!,MATCH(CONCATENATE(AK$4,$A34),#REF!,0),1))</f>
        <v>#REF!</v>
      </c>
      <c r="AL34" s="45"/>
      <c r="AM34" s="4" t="e">
        <f>IF(AK34="","",#REF!)</f>
        <v>#REF!</v>
      </c>
      <c r="AN34" s="43" t="e">
        <f t="shared" si="7"/>
        <v>#REF!</v>
      </c>
      <c r="AO34" s="55"/>
      <c r="AP34" s="17" t="e">
        <f>IF(ISNA(MATCH(CONCATENATE(AP$4,$A34),#REF!,0)),"",INDEX(#REF!,MATCH(CONCATENATE(AP$4,$A34),#REF!,0),1))</f>
        <v>#REF!</v>
      </c>
      <c r="AQ34" s="45"/>
      <c r="AR34" s="4" t="e">
        <f>IF(AP34="","",#REF!)</f>
        <v>#REF!</v>
      </c>
      <c r="AS34" s="43" t="e">
        <f t="shared" si="8"/>
        <v>#REF!</v>
      </c>
      <c r="AT34" s="55"/>
      <c r="AU34" s="17" t="e">
        <f>IF(ISNA(MATCH(CONCATENATE(AU$4,$A34),#REF!,0)),"",INDEX(#REF!,MATCH(CONCATENATE(AU$4,$A34),#REF!,0),1))</f>
        <v>#REF!</v>
      </c>
      <c r="AV34" s="45"/>
      <c r="AW34" s="4" t="e">
        <f>IF(AU34="","",#REF!)</f>
        <v>#REF!</v>
      </c>
      <c r="AX34" s="43" t="e">
        <f t="shared" si="9"/>
        <v>#REF!</v>
      </c>
      <c r="AY34" s="55"/>
      <c r="AZ34" s="17" t="e">
        <f>IF(ISNA(MATCH(CONCATENATE(AZ$4,$A34),#REF!,0)),"",INDEX(#REF!,MATCH(CONCATENATE(AZ$4,$A34),#REF!,0),1))</f>
        <v>#REF!</v>
      </c>
      <c r="BA34" s="45"/>
      <c r="BB34" s="4" t="e">
        <f>IF(AZ34="","",#REF!)</f>
        <v>#REF!</v>
      </c>
      <c r="BC34" s="43" t="e">
        <f t="shared" si="10"/>
        <v>#REF!</v>
      </c>
      <c r="BD34" s="55"/>
      <c r="BE34" s="17" t="e">
        <f>IF(ISNA(MATCH(CONCATENATE(BE$4,$A34),#REF!,0)),"",INDEX(#REF!,MATCH(CONCATENATE(BE$4,$A34),#REF!,0),1))</f>
        <v>#REF!</v>
      </c>
      <c r="BF34" s="45"/>
      <c r="BG34" s="4" t="e">
        <f>IF(BE34="","",#REF!)</f>
        <v>#REF!</v>
      </c>
      <c r="BH34" s="43" t="e">
        <f t="shared" si="11"/>
        <v>#REF!</v>
      </c>
      <c r="BI34" s="55"/>
      <c r="BJ34" s="17" t="e">
        <f>IF(ISNA(MATCH(CONCATENATE(BJ$4,$A34),#REF!,0)),"",INDEX(#REF!,MATCH(CONCATENATE(BJ$4,$A34),#REF!,0),1))</f>
        <v>#REF!</v>
      </c>
      <c r="BK34" s="45"/>
      <c r="BL34" s="4" t="e">
        <f>IF(BJ34="","",#REF!)</f>
        <v>#REF!</v>
      </c>
      <c r="BM34" s="43" t="e">
        <f t="shared" si="12"/>
        <v>#REF!</v>
      </c>
      <c r="BN34" s="55"/>
      <c r="BO34" s="17" t="e">
        <f>IF(ISNA(MATCH(CONCATENATE(BO$4,$A34),#REF!,0)),"",INDEX(#REF!,MATCH(CONCATENATE(BO$4,$A34),#REF!,0),1))</f>
        <v>#REF!</v>
      </c>
      <c r="BP34" s="45"/>
      <c r="BQ34" s="4" t="e">
        <f>IF(BO34="","",#REF!)</f>
        <v>#REF!</v>
      </c>
      <c r="BR34" s="43" t="e">
        <f t="shared" si="13"/>
        <v>#REF!</v>
      </c>
      <c r="BS34" s="55"/>
      <c r="BT34" s="17" t="e">
        <f>IF(ISNA(MATCH(CONCATENATE(BT$4,$A34),#REF!,0)),"",INDEX(#REF!,MATCH(CONCATENATE(BT$4,$A34),#REF!,0),1))</f>
        <v>#REF!</v>
      </c>
      <c r="BU34" s="45"/>
      <c r="BV34" s="4" t="e">
        <f>IF(BT34="","",#REF!)</f>
        <v>#REF!</v>
      </c>
      <c r="BW34" s="43" t="e">
        <f t="shared" si="14"/>
        <v>#REF!</v>
      </c>
      <c r="BX34" s="55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46"/>
      <c r="D35" s="7" t="e">
        <f>IF(B35="","",#REF!)</f>
        <v>#REF!</v>
      </c>
      <c r="E35" s="44" t="e">
        <f t="shared" si="0"/>
        <v>#REF!</v>
      </c>
      <c r="F35" s="56"/>
      <c r="G35" s="18" t="e">
        <f>IF(ISNA(MATCH(CONCATENATE(G$4,$A35),#REF!,0)),"",INDEX(#REF!,MATCH(CONCATENATE(G$4,$A35),#REF!,0),1))</f>
        <v>#REF!</v>
      </c>
      <c r="H35" s="46"/>
      <c r="I35" s="7" t="e">
        <f>IF(G35="","",#REF!)</f>
        <v>#REF!</v>
      </c>
      <c r="J35" s="44" t="e">
        <f t="shared" si="1"/>
        <v>#REF!</v>
      </c>
      <c r="K35" s="56"/>
      <c r="L35" s="18" t="e">
        <f>IF(ISNA(MATCH(CONCATENATE(L$4,$A35),#REF!,0)),"",INDEX(#REF!,MATCH(CONCATENATE(L$4,$A35),#REF!,0),1))</f>
        <v>#REF!</v>
      </c>
      <c r="M35" s="46"/>
      <c r="N35" s="7" t="e">
        <f>IF(L35="","",#REF!)</f>
        <v>#REF!</v>
      </c>
      <c r="O35" s="44" t="e">
        <f t="shared" si="2"/>
        <v>#REF!</v>
      </c>
      <c r="P35" s="56"/>
      <c r="Q35" s="18" t="e">
        <f>IF(ISNA(MATCH(CONCATENATE(Q$4,$A35),#REF!,0)),"",INDEX(#REF!,MATCH(CONCATENATE(Q$4,$A35),#REF!,0),1))</f>
        <v>#REF!</v>
      </c>
      <c r="R35" s="46"/>
      <c r="S35" s="7" t="e">
        <f>IF(Q35="","",#REF!)</f>
        <v>#REF!</v>
      </c>
      <c r="T35" s="44" t="e">
        <f t="shared" si="3"/>
        <v>#REF!</v>
      </c>
      <c r="U35" s="56"/>
      <c r="V35" s="18" t="e">
        <f>IF(ISNA(MATCH(CONCATENATE(V$4,$A35),#REF!,0)),"",INDEX(#REF!,MATCH(CONCATENATE(V$4,$A35),#REF!,0),1))</f>
        <v>#REF!</v>
      </c>
      <c r="W35" s="46"/>
      <c r="X35" s="7" t="e">
        <f>IF(V35="","",#REF!)</f>
        <v>#REF!</v>
      </c>
      <c r="Y35" s="44" t="e">
        <f t="shared" si="4"/>
        <v>#REF!</v>
      </c>
      <c r="Z35" s="56"/>
      <c r="AA35" s="18" t="e">
        <f>IF(ISNA(MATCH(CONCATENATE(AA$4,$A35),#REF!,0)),"",INDEX(#REF!,MATCH(CONCATENATE(AA$4,$A35),#REF!,0),1))</f>
        <v>#REF!</v>
      </c>
      <c r="AB35" s="46"/>
      <c r="AC35" s="7" t="e">
        <f>IF(AA35="","",#REF!)</f>
        <v>#REF!</v>
      </c>
      <c r="AD35" s="44" t="e">
        <f t="shared" si="5"/>
        <v>#REF!</v>
      </c>
      <c r="AE35" s="56"/>
      <c r="AF35" s="18" t="e">
        <f>IF(ISNA(MATCH(CONCATENATE(AF$4,$A35),#REF!,0)),"",INDEX(#REF!,MATCH(CONCATENATE(AF$4,$A35),#REF!,0),1))</f>
        <v>#REF!</v>
      </c>
      <c r="AG35" s="46"/>
      <c r="AH35" s="7" t="e">
        <f>IF(AF35="","",#REF!)</f>
        <v>#REF!</v>
      </c>
      <c r="AI35" s="44" t="e">
        <f t="shared" si="6"/>
        <v>#REF!</v>
      </c>
      <c r="AJ35" s="56"/>
      <c r="AK35" s="18" t="e">
        <f>IF(ISNA(MATCH(CONCATENATE(AK$4,$A35),#REF!,0)),"",INDEX(#REF!,MATCH(CONCATENATE(AK$4,$A35),#REF!,0),1))</f>
        <v>#REF!</v>
      </c>
      <c r="AL35" s="46"/>
      <c r="AM35" s="7" t="e">
        <f>IF(AK35="","",#REF!)</f>
        <v>#REF!</v>
      </c>
      <c r="AN35" s="44" t="e">
        <f t="shared" si="7"/>
        <v>#REF!</v>
      </c>
      <c r="AO35" s="56"/>
      <c r="AP35" s="18" t="e">
        <f>IF(ISNA(MATCH(CONCATENATE(AP$4,$A35),#REF!,0)),"",INDEX(#REF!,MATCH(CONCATENATE(AP$4,$A35),#REF!,0),1))</f>
        <v>#REF!</v>
      </c>
      <c r="AQ35" s="46"/>
      <c r="AR35" s="7" t="e">
        <f>IF(AP35="","",#REF!)</f>
        <v>#REF!</v>
      </c>
      <c r="AS35" s="44" t="e">
        <f t="shared" si="8"/>
        <v>#REF!</v>
      </c>
      <c r="AT35" s="56"/>
      <c r="AU35" s="18" t="e">
        <f>IF(ISNA(MATCH(CONCATENATE(AU$4,$A35),#REF!,0)),"",INDEX(#REF!,MATCH(CONCATENATE(AU$4,$A35),#REF!,0),1))</f>
        <v>#REF!</v>
      </c>
      <c r="AV35" s="46"/>
      <c r="AW35" s="7" t="e">
        <f>IF(AU35="","",#REF!)</f>
        <v>#REF!</v>
      </c>
      <c r="AX35" s="44" t="e">
        <f t="shared" si="9"/>
        <v>#REF!</v>
      </c>
      <c r="AY35" s="56"/>
      <c r="AZ35" s="18" t="e">
        <f>IF(ISNA(MATCH(CONCATENATE(AZ$4,$A35),#REF!,0)),"",INDEX(#REF!,MATCH(CONCATENATE(AZ$4,$A35),#REF!,0),1))</f>
        <v>#REF!</v>
      </c>
      <c r="BA35" s="46"/>
      <c r="BB35" s="7" t="e">
        <f>IF(AZ35="","",#REF!)</f>
        <v>#REF!</v>
      </c>
      <c r="BC35" s="44" t="e">
        <f t="shared" si="10"/>
        <v>#REF!</v>
      </c>
      <c r="BD35" s="56"/>
      <c r="BE35" s="18" t="e">
        <f>IF(ISNA(MATCH(CONCATENATE(BE$4,$A35),#REF!,0)),"",INDEX(#REF!,MATCH(CONCATENATE(BE$4,$A35),#REF!,0),1))</f>
        <v>#REF!</v>
      </c>
      <c r="BF35" s="46"/>
      <c r="BG35" s="7" t="e">
        <f>IF(BE35="","",#REF!)</f>
        <v>#REF!</v>
      </c>
      <c r="BH35" s="44" t="e">
        <f t="shared" si="11"/>
        <v>#REF!</v>
      </c>
      <c r="BI35" s="56"/>
      <c r="BJ35" s="18" t="e">
        <f>IF(ISNA(MATCH(CONCATENATE(BJ$4,$A35),#REF!,0)),"",INDEX(#REF!,MATCH(CONCATENATE(BJ$4,$A35),#REF!,0),1))</f>
        <v>#REF!</v>
      </c>
      <c r="BK35" s="46"/>
      <c r="BL35" s="7" t="e">
        <f>IF(BJ35="","",#REF!)</f>
        <v>#REF!</v>
      </c>
      <c r="BM35" s="44" t="e">
        <f t="shared" si="12"/>
        <v>#REF!</v>
      </c>
      <c r="BN35" s="56"/>
      <c r="BO35" s="18" t="e">
        <f>IF(ISNA(MATCH(CONCATENATE(BO$4,$A35),#REF!,0)),"",INDEX(#REF!,MATCH(CONCATENATE(BO$4,$A35),#REF!,0),1))</f>
        <v>#REF!</v>
      </c>
      <c r="BP35" s="46"/>
      <c r="BQ35" s="7" t="e">
        <f>IF(BO35="","",#REF!)</f>
        <v>#REF!</v>
      </c>
      <c r="BR35" s="44" t="e">
        <f t="shared" si="13"/>
        <v>#REF!</v>
      </c>
      <c r="BS35" s="56"/>
      <c r="BT35" s="18" t="e">
        <f>IF(ISNA(MATCH(CONCATENATE(BT$4,$A35),#REF!,0)),"",INDEX(#REF!,MATCH(CONCATENATE(BT$4,$A35),#REF!,0),1))</f>
        <v>#REF!</v>
      </c>
      <c r="BU35" s="46"/>
      <c r="BV35" s="7" t="e">
        <f>IF(BT35="","",#REF!)</f>
        <v>#REF!</v>
      </c>
      <c r="BW35" s="44" t="e">
        <f t="shared" si="14"/>
        <v>#REF!</v>
      </c>
      <c r="BX35" s="56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  <mergeCell ref="AA4:AE4"/>
    <mergeCell ref="AF3:AJ3"/>
    <mergeCell ref="AF4:AJ4"/>
    <mergeCell ref="Q4:U4"/>
    <mergeCell ref="L3:P3"/>
    <mergeCell ref="L4:P4"/>
    <mergeCell ref="Q3:U3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K1:AO1"/>
    <mergeCell ref="AK2:AO2"/>
    <mergeCell ref="AA1:AE1"/>
    <mergeCell ref="AA2:AE2"/>
    <mergeCell ref="AF1:AJ1"/>
    <mergeCell ref="AF2:AJ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Z3:BD3"/>
    <mergeCell ref="AZ4:BD4"/>
    <mergeCell ref="BE1:BI1"/>
    <mergeCell ref="BE2:BI2"/>
    <mergeCell ref="BE3:BI3"/>
    <mergeCell ref="BE4:BI4"/>
    <mergeCell ref="AZ1:BD1"/>
    <mergeCell ref="AZ2:BD2"/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Hana Purkrábková</cp:lastModifiedBy>
  <cp:lastPrinted>2017-05-07T11:29:16Z</cp:lastPrinted>
  <dcterms:created xsi:type="dcterms:W3CDTF">2001-02-19T07:45:56Z</dcterms:created>
  <dcterms:modified xsi:type="dcterms:W3CDTF">2017-09-18T18:41:08Z</dcterms:modified>
  <cp:category/>
  <cp:version/>
  <cp:contentType/>
  <cp:contentStatus/>
</cp:coreProperties>
</file>